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MonikaWrobel\Downloads\"/>
    </mc:Choice>
  </mc:AlternateContent>
  <xr:revisionPtr revIDLastSave="0" documentId="8_{2AF9CE3F-365B-4656-9E16-04256572089B}" xr6:coauthVersionLast="47" xr6:coauthVersionMax="47" xr10:uidLastSave="{00000000-0000-0000-0000-000000000000}"/>
  <bookViews>
    <workbookView xWindow="32910" yWindow="2250" windowWidth="21600" windowHeight="11295" activeTab="4" xr2:uid="{00000000-000D-0000-FFFF-FFFF00000000}"/>
  </bookViews>
  <sheets>
    <sheet name="Learners" sheetId="1" r:id="rId1"/>
    <sheet name="Assignment" sheetId="3" r:id="rId2"/>
    <sheet name="Collection of Work" sheetId="2" r:id="rId3"/>
    <sheet name="Project" sheetId="4" r:id="rId4"/>
    <sheet name="Summary Results She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6" l="1"/>
  <c r="E11" i="6"/>
  <c r="E12" i="6"/>
  <c r="E13" i="6"/>
  <c r="E14" i="6"/>
  <c r="E15" i="6"/>
  <c r="E16" i="6"/>
  <c r="E17" i="6"/>
  <c r="E18" i="6"/>
  <c r="E19" i="6"/>
  <c r="E20" i="6"/>
  <c r="E21" i="6"/>
  <c r="E22" i="6"/>
  <c r="E23" i="6"/>
  <c r="E24" i="6"/>
  <c r="E25" i="6"/>
  <c r="E26" i="6"/>
  <c r="W12" i="4"/>
  <c r="V12" i="4"/>
  <c r="U12" i="4"/>
  <c r="T12" i="4"/>
  <c r="S12" i="4"/>
  <c r="R12" i="4"/>
  <c r="Q12" i="4"/>
  <c r="P12" i="4"/>
  <c r="O12" i="4"/>
  <c r="N12" i="4"/>
  <c r="M12" i="4"/>
  <c r="L12" i="4"/>
  <c r="K12" i="4"/>
  <c r="J12" i="4"/>
  <c r="I12" i="4"/>
  <c r="H12" i="4"/>
  <c r="G12" i="4"/>
  <c r="W11" i="4"/>
  <c r="V11" i="4"/>
  <c r="U11" i="4"/>
  <c r="T11" i="4"/>
  <c r="S11" i="4"/>
  <c r="R11" i="4"/>
  <c r="Q11" i="4"/>
  <c r="P11" i="4"/>
  <c r="O11" i="4"/>
  <c r="N11" i="4"/>
  <c r="M11" i="4"/>
  <c r="L11" i="4"/>
  <c r="K11" i="4"/>
  <c r="J11" i="4"/>
  <c r="I11" i="4"/>
  <c r="H11" i="4"/>
  <c r="G11" i="4"/>
  <c r="F11" i="4"/>
  <c r="F12" i="4" s="1"/>
  <c r="E11" i="4"/>
  <c r="E12" i="4" s="1"/>
  <c r="D11" i="4"/>
  <c r="D12" i="4" s="1"/>
  <c r="W12" i="3"/>
  <c r="V12" i="3"/>
  <c r="U12" i="3"/>
  <c r="T12" i="3"/>
  <c r="S12" i="3"/>
  <c r="S13" i="3" s="1"/>
  <c r="R12" i="3"/>
  <c r="R13" i="3" s="1"/>
  <c r="Q12" i="3"/>
  <c r="Q13" i="3" s="1"/>
  <c r="P12" i="3"/>
  <c r="P13" i="3" s="1"/>
  <c r="O12" i="3"/>
  <c r="N12" i="3"/>
  <c r="M12" i="3"/>
  <c r="L12" i="3"/>
  <c r="K12" i="3"/>
  <c r="K13" i="3" s="1"/>
  <c r="J12" i="3"/>
  <c r="J13" i="3" s="1"/>
  <c r="I12" i="3"/>
  <c r="I13" i="3" s="1"/>
  <c r="H12" i="3"/>
  <c r="H13" i="3" s="1"/>
  <c r="G12" i="3"/>
  <c r="F12" i="3"/>
  <c r="E12" i="3"/>
  <c r="E13" i="3" s="1"/>
  <c r="D12" i="3"/>
  <c r="D13" i="3" s="1"/>
  <c r="W13" i="2"/>
  <c r="V13" i="2"/>
  <c r="U13" i="2"/>
  <c r="T13" i="2"/>
  <c r="S13" i="2"/>
  <c r="R13" i="2"/>
  <c r="Q13" i="2"/>
  <c r="P13" i="2"/>
  <c r="O13" i="2"/>
  <c r="N13" i="2"/>
  <c r="M13" i="2"/>
  <c r="L13" i="2"/>
  <c r="K13" i="2"/>
  <c r="J13" i="2"/>
  <c r="I13" i="2"/>
  <c r="H13" i="2"/>
  <c r="G13" i="2"/>
  <c r="F13" i="2"/>
  <c r="E13" i="2"/>
  <c r="W12" i="2"/>
  <c r="V12" i="2"/>
  <c r="U12" i="2"/>
  <c r="T12" i="2"/>
  <c r="S12" i="2"/>
  <c r="R12" i="2"/>
  <c r="Q12" i="2"/>
  <c r="P12" i="2"/>
  <c r="O12" i="2"/>
  <c r="N12" i="2"/>
  <c r="M12" i="2"/>
  <c r="L12" i="2"/>
  <c r="K12" i="2"/>
  <c r="J12" i="2"/>
  <c r="I12" i="2"/>
  <c r="H12" i="2"/>
  <c r="G12" i="2"/>
  <c r="F12" i="2"/>
  <c r="E12" i="2"/>
  <c r="D12" i="2"/>
  <c r="D13" i="2" s="1"/>
  <c r="W13" i="3"/>
  <c r="V13" i="3"/>
  <c r="U13" i="3"/>
  <c r="T13" i="3"/>
  <c r="O13" i="3"/>
  <c r="N13" i="3"/>
  <c r="M13" i="3"/>
  <c r="L13" i="3"/>
  <c r="G13" i="3"/>
  <c r="F13" i="3"/>
  <c r="G26" i="6" l="1"/>
  <c r="G25" i="6"/>
  <c r="G24" i="6"/>
  <c r="G23" i="6"/>
  <c r="G22" i="6"/>
  <c r="G21" i="6"/>
  <c r="G20" i="6"/>
  <c r="G19" i="6"/>
  <c r="G18" i="6"/>
  <c r="G17" i="6"/>
  <c r="G16" i="6"/>
  <c r="G15" i="6"/>
  <c r="G14" i="6"/>
  <c r="G13" i="6"/>
  <c r="G12" i="6"/>
  <c r="G11" i="6"/>
  <c r="G10" i="6"/>
  <c r="G9" i="6"/>
  <c r="G8" i="6"/>
  <c r="G7" i="6"/>
  <c r="W2" i="4"/>
  <c r="V2" i="4"/>
  <c r="U2" i="4"/>
  <c r="T2" i="4"/>
  <c r="S2" i="4"/>
  <c r="R2" i="4"/>
  <c r="Q2" i="4"/>
  <c r="P2" i="4"/>
  <c r="O2" i="4"/>
  <c r="N2" i="4"/>
  <c r="M2" i="4"/>
  <c r="L2" i="4"/>
  <c r="K2" i="4"/>
  <c r="J2" i="4"/>
  <c r="I2" i="4"/>
  <c r="H2" i="4"/>
  <c r="G2" i="4"/>
  <c r="F2" i="4"/>
  <c r="E2" i="4"/>
  <c r="D2" i="4"/>
  <c r="A1" i="4"/>
  <c r="W2" i="3"/>
  <c r="V2" i="3"/>
  <c r="U2" i="3"/>
  <c r="T2" i="3"/>
  <c r="S2" i="3"/>
  <c r="R2" i="3"/>
  <c r="Q2" i="3"/>
  <c r="P2" i="3"/>
  <c r="O2" i="3"/>
  <c r="N2" i="3"/>
  <c r="M2" i="3"/>
  <c r="L2" i="3"/>
  <c r="K2" i="3"/>
  <c r="J2" i="3"/>
  <c r="I2" i="3"/>
  <c r="H2" i="3"/>
  <c r="G2" i="3"/>
  <c r="F2" i="3"/>
  <c r="E2" i="3"/>
  <c r="D2" i="3"/>
  <c r="A1" i="3"/>
  <c r="W2" i="2" l="1"/>
  <c r="V2" i="2"/>
  <c r="U2" i="2"/>
  <c r="T2" i="2"/>
  <c r="S2" i="2"/>
  <c r="R2" i="2"/>
  <c r="Q2" i="2"/>
  <c r="P2" i="2"/>
  <c r="O2" i="2"/>
  <c r="N2" i="2"/>
  <c r="M2" i="2"/>
  <c r="L2" i="2"/>
  <c r="K2" i="2"/>
  <c r="J2" i="2"/>
  <c r="I2" i="2"/>
  <c r="H2" i="2"/>
  <c r="G2" i="2"/>
  <c r="F2" i="2"/>
  <c r="E2" i="2"/>
  <c r="D2" i="2"/>
  <c r="A1" i="2"/>
  <c r="F20" i="6" l="1"/>
  <c r="F13" i="6"/>
  <c r="F21" i="6"/>
  <c r="F14" i="6"/>
  <c r="F22" i="6"/>
  <c r="F11" i="6"/>
  <c r="F7" i="6"/>
  <c r="F15" i="6"/>
  <c r="F23" i="6"/>
  <c r="F19" i="6"/>
  <c r="F12" i="6"/>
  <c r="F16" i="6"/>
  <c r="F24" i="6"/>
  <c r="F9" i="6"/>
  <c r="F17" i="6"/>
  <c r="F25" i="6"/>
  <c r="F10" i="6"/>
  <c r="F18" i="6"/>
  <c r="F26" i="6"/>
  <c r="D7" i="6"/>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H7" i="6" s="1"/>
  <c r="A4" i="6"/>
  <c r="E9" i="6" l="1"/>
  <c r="E7" i="6"/>
  <c r="E8" i="6"/>
  <c r="H26" i="6"/>
  <c r="I26" i="6" s="1"/>
  <c r="H25" i="6" l="1"/>
  <c r="I25" i="6" s="1"/>
  <c r="H24" i="6"/>
  <c r="I24" i="6" s="1"/>
  <c r="H22" i="6"/>
  <c r="I22" i="6" s="1"/>
  <c r="H20" i="6"/>
  <c r="I20" i="6" s="1"/>
  <c r="H9" i="6"/>
  <c r="I9" i="6" s="1"/>
  <c r="H10" i="6"/>
  <c r="I10" i="6" s="1"/>
  <c r="H12" i="6"/>
  <c r="I12" i="6" s="1"/>
  <c r="H16" i="6"/>
  <c r="I16" i="6" s="1"/>
  <c r="I7" i="6"/>
  <c r="H14" i="6"/>
  <c r="I14" i="6" s="1"/>
  <c r="H11" i="6"/>
  <c r="I11" i="6" s="1"/>
  <c r="H13" i="6"/>
  <c r="I13" i="6" s="1"/>
  <c r="H21" i="6"/>
  <c r="I21" i="6" s="1"/>
  <c r="H17" i="6"/>
  <c r="I17" i="6" s="1"/>
  <c r="H19" i="6"/>
  <c r="I19" i="6" s="1"/>
  <c r="H15" i="6"/>
  <c r="I15" i="6" s="1"/>
  <c r="H18" i="6"/>
  <c r="I18" i="6" s="1"/>
  <c r="H23" i="6"/>
  <c r="I23" i="6" s="1"/>
  <c r="F8" i="6"/>
  <c r="H8" i="6" s="1"/>
  <c r="I8" i="6" s="1"/>
</calcChain>
</file>

<file path=xl/sharedStrings.xml><?xml version="1.0" encoding="utf-8"?>
<sst xmlns="http://schemas.openxmlformats.org/spreadsheetml/2006/main" count="81" uniqueCount="48">
  <si>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</si>
  <si>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</si>
  <si>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</si>
  <si>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</si>
  <si>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</si>
  <si>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</si>
  <si>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</si>
  <si>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</si>
  <si>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</si>
  <si>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</si>
  <si>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</si>
  <si>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Assignment 40%</t>
  </si>
  <si>
    <t>Assessment Criteria</t>
  </si>
  <si>
    <t>Max Mark</t>
  </si>
  <si>
    <t>s</t>
  </si>
  <si>
    <t>Appropriate methodology including careful observations and recording of relevant information</t>
  </si>
  <si>
    <t>Comprehensive interpretation and analysis of information</t>
  </si>
  <si>
    <t>Logical conclusions/recommendations based on work done</t>
  </si>
  <si>
    <t>Clear understanding and application of concepts in nutrition</t>
  </si>
  <si>
    <t>Clear understanding of the importance of hygiene and safety when storing, preparing and cooking food</t>
  </si>
  <si>
    <t>Percentage (Total Learner Mark ÷ 48) x 40</t>
  </si>
  <si>
    <t>TOTAL</t>
  </si>
  <si>
    <t>Notes:</t>
  </si>
  <si>
    <t>Numbers display to one decimal point, however calculations are based on the full number as entered</t>
  </si>
  <si>
    <t>If a number turns red, the mark is higher than the maximum mark</t>
  </si>
  <si>
    <t>Collection of Work 20%</t>
  </si>
  <si>
    <t>Clear understanding of the  principles of menu planning</t>
  </si>
  <si>
    <t>Menus to include 5 types</t>
  </si>
  <si>
    <t>Clear understanding of the food labelling regulations</t>
  </si>
  <si>
    <t>Labels to include 5 types</t>
  </si>
  <si>
    <t>Evaluation of label contents</t>
  </si>
  <si>
    <t>Percentage (Total Learner Mark ÷ 24) x 20</t>
  </si>
  <si>
    <t>Project 40%</t>
  </si>
  <si>
    <t>Planning</t>
  </si>
  <si>
    <t xml:space="preserve">Logical conclusions/recommendations based on work done </t>
  </si>
  <si>
    <t>Laois and Offaly Education and Training Board</t>
  </si>
  <si>
    <t>QQI Module Results Summary Sheet</t>
  </si>
  <si>
    <t>PPSN</t>
  </si>
  <si>
    <t>Assignment</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</si>
  <si>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</si>
  <si>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</si>
  <si>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</si>
  <si>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</si>
  <si>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</si>
  <si>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</si>
  <si>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</si>
  <si>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SubTotal</t>
  </si>
  <si>
    <t>Food and Nutrition 4N2830 VERSION 2 Updated 14.04.2026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</si>
</sst>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auto="1"/>
      </left>
      <right/>
      <top style="thin">
        <color auto="1"/>
      </top>
      <bottom style="thin">
        <color auto="1"/>
      </bottom>
      <diagonal/>
    </border>
    <border>
      <left/>
      <right/>
      <top style="hair">
        <color auto="1"/>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style="hair">
        <color auto="1"/>
      </bottom>
      <diagonal/>
    </border>
    <border>
      <left/>
      <right/>
      <top style="thin">
        <color indexed="64"/>
      </top>
      <bottom/>
      <diagonal/>
    </border>
    <border>
      <left/>
      <right style="thin">
        <color auto="1"/>
      </right>
      <top style="thin">
        <color indexed="64"/>
      </top>
      <bottom style="thin">
        <color indexed="64"/>
      </bottom>
      <diagonal/>
    </border>
    <border>
      <left/>
      <right style="thin">
        <color auto="1"/>
      </right>
      <top/>
      <bottom style="thin">
        <color indexed="64"/>
      </bottom>
      <diagonal/>
    </border>
    <border>
      <left style="hair">
        <color auto="1"/>
      </left>
      <right/>
      <top style="hair">
        <color auto="1"/>
      </top>
      <bottom/>
      <diagonal/>
    </border>
    <border>
      <left style="hair">
        <color auto="1"/>
      </left>
      <right/>
      <top style="thin">
        <color indexed="64"/>
      </top>
      <bottom style="thin">
        <color indexed="64"/>
      </bottom>
      <diagonal/>
    </border>
  </borders>
  <cellStyleXfs count="1">
    <xf numFmtId="0" fontId="0" fillId="0" borderId="0"/>
  </cellStyleXfs>
  <cellXfs count="7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11" xfId="0" applyBorder="1"/>
    <xf numFmtId="164" fontId="0" fillId="2" borderId="6" xfId="0" applyNumberFormat="1" applyFill="1" applyBorder="1" applyAlignment="1">
      <alignment horizontal="center" vertical="center"/>
    </xf>
    <xf numFmtId="0" fontId="1" fillId="2" borderId="12" xfId="0" applyFont="1" applyFill="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center"/>
    </xf>
    <xf numFmtId="0" fontId="0" fillId="0" borderId="2" xfId="0" applyBorder="1" applyAlignment="1">
      <alignment horizontal="center" vertical="center"/>
    </xf>
    <xf numFmtId="164" fontId="0" fillId="0" borderId="14" xfId="0" applyNumberFormat="1" applyBorder="1" applyAlignment="1" applyProtection="1">
      <alignment horizontal="center" vertical="center"/>
      <protection locked="0"/>
    </xf>
    <xf numFmtId="0" fontId="9" fillId="0" borderId="15" xfId="0" applyFont="1" applyBorder="1" applyAlignment="1">
      <alignment horizontal="right" vertical="top"/>
    </xf>
    <xf numFmtId="0" fontId="0" fillId="0" borderId="16" xfId="0" applyBorder="1" applyAlignment="1">
      <alignment vertical="top" wrapText="1"/>
    </xf>
    <xf numFmtId="0" fontId="0" fillId="0" borderId="17" xfId="0" applyBorder="1" applyAlignment="1">
      <alignment horizontal="center" vertical="center"/>
    </xf>
    <xf numFmtId="164" fontId="0" fillId="0" borderId="5" xfId="0" applyNumberFormat="1" applyBorder="1" applyAlignment="1" applyProtection="1">
      <alignment horizontal="center" vertical="center"/>
      <protection locked="0"/>
    </xf>
    <xf numFmtId="0" fontId="9" fillId="0" borderId="11" xfId="0" applyFont="1" applyBorder="1" applyAlignment="1">
      <alignment horizontal="right" vertical="top"/>
    </xf>
    <xf numFmtId="0" fontId="0" fillId="0" borderId="10" xfId="0" applyBorder="1"/>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lignment horizontal="center" vertical="center"/>
    </xf>
    <xf numFmtId="164" fontId="0" fillId="3" borderId="4"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1" fillId="0" borderId="9" xfId="0" applyFont="1" applyBorder="1" applyAlignment="1">
      <alignment horizontal="right"/>
    </xf>
    <xf numFmtId="10" fontId="0" fillId="2" borderId="12" xfId="0" applyNumberFormat="1" applyFill="1" applyBorder="1" applyAlignment="1">
      <alignment horizontal="center" vertical="center"/>
    </xf>
    <xf numFmtId="10" fontId="0" fillId="2" borderId="1" xfId="0" applyNumberFormat="1" applyFill="1" applyBorder="1" applyAlignment="1">
      <alignment horizontal="center" vertical="center"/>
    </xf>
    <xf numFmtId="0" fontId="11" fillId="2" borderId="9" xfId="0" applyFont="1" applyFill="1" applyBorder="1" applyAlignment="1">
      <alignment horizontal="right"/>
    </xf>
    <xf numFmtId="10" fontId="0" fillId="2" borderId="6" xfId="0" applyNumberFormat="1" applyFill="1" applyBorder="1" applyAlignment="1">
      <alignment horizontal="center" vertical="center"/>
    </xf>
    <xf numFmtId="0" fontId="1" fillId="2" borderId="9" xfId="0" applyFont="1" applyFill="1" applyBorder="1" applyAlignment="1">
      <alignment vertical="center"/>
    </xf>
    <xf numFmtId="0" fontId="1" fillId="2" borderId="4" xfId="0" applyFont="1" applyFill="1" applyBorder="1" applyAlignment="1">
      <alignment vertical="center"/>
    </xf>
    <xf numFmtId="2" fontId="0" fillId="4" borderId="1" xfId="0" applyNumberFormat="1" applyFill="1" applyBorder="1" applyAlignment="1">
      <alignment horizontal="center" vertical="center"/>
    </xf>
    <xf numFmtId="2" fontId="0" fillId="0" borderId="1" xfId="0" applyNumberFormat="1" applyBorder="1" applyAlignment="1">
      <alignment horizontal="center" vertical="center"/>
    </xf>
    <xf numFmtId="0" fontId="0" fillId="0" borderId="13" xfId="0" applyBorder="1" applyAlignment="1">
      <alignment vertical="top" wrapText="1"/>
    </xf>
    <xf numFmtId="0" fontId="0" fillId="0" borderId="0" xfId="0" applyBorder="1" applyAlignment="1">
      <alignment vertical="top" wrapText="1"/>
    </xf>
    <xf numFmtId="0" fontId="0" fillId="0" borderId="18" xfId="0" applyNumberFormat="1" applyBorder="1" applyAlignment="1">
      <alignment horizontal="center" vertical="center"/>
    </xf>
    <xf numFmtId="164" fontId="0" fillId="0" borderId="1" xfId="0" applyNumberFormat="1" applyBorder="1" applyAlignment="1">
      <alignment horizontal="center"/>
    </xf>
    <xf numFmtId="0" fontId="0" fillId="0" borderId="4" xfId="0" applyNumberFormat="1" applyBorder="1" applyAlignment="1">
      <alignment horizontal="center" vertical="center"/>
    </xf>
    <xf numFmtId="0" fontId="11" fillId="2" borderId="19" xfId="0" applyFont="1" applyFill="1" applyBorder="1" applyAlignment="1">
      <alignment horizontal="right"/>
    </xf>
    <xf numFmtId="0" fontId="1" fillId="0" borderId="9" xfId="0" applyFont="1" applyFill="1" applyBorder="1" applyAlignment="1">
      <alignment horizontal="right" vertical="top" wrapText="1"/>
    </xf>
    <xf numFmtId="0" fontId="0" fillId="0" borderId="20" xfId="0" applyBorder="1" applyAlignment="1">
      <alignment horizontal="center" vertical="center"/>
    </xf>
    <xf numFmtId="0" fontId="0" fillId="0" borderId="21" xfId="0" applyNumberFormat="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2" borderId="17" xfId="0" applyFill="1" applyBorder="1" applyAlignment="1">
      <alignment horizontal="center" vertical="center" textRotation="90"/>
    </xf>
    <xf numFmtId="0" fontId="0" fillId="2" borderId="0" xfId="0" applyFill="1" applyAlignment="1">
      <alignment horizontal="center" vertical="center" textRotation="90"/>
    </xf>
    <xf numFmtId="0" fontId="0" fillId="2" borderId="9"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1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676275</xdr:colOff>
      <xdr:row>0</xdr:row>
      <xdr:rowOff>57150</xdr:rowOff>
    </xdr:from>
    <xdr:to>
      <xdr:col>9</xdr:col>
      <xdr:colOff>868557</xdr:colOff>
      <xdr:row>3</xdr:row>
      <xdr:rowOff>180975</xdr:rowOff>
    </xdr:to>
    <xdr:pic>
      <xdr:nvPicPr>
        <xdr:cNvPr id="4" name="Picture 3">
          <a:extLst>
            <a:ext uri="{FF2B5EF4-FFF2-40B4-BE49-F238E27FC236}">
              <a16:creationId xmlns:a16="http://schemas.microsoft.com/office/drawing/2014/main" id="{E856A432-2029-4BD5-B2E3-82901BA5A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7475" y="57150"/>
          <a:ext cx="2002032" cy="914400"/>
        </a:xfrm>
        <a:prstGeom prst="rect">
          <a:avLst/>
        </a:prstGeom>
        <a:ln>
          <a:noFill/>
        </a:ln>
        <a:effectLst>
          <a:softEdge rad="11250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D15" sqref="D15"/>
    </sheetView>
  </sheetViews>
  <sheetFormatPr defaultRowHeight="15" x14ac:dyDescent="0.25"/>
  <cols>
    <col min="2" max="2" width="22" customWidth="1"/>
    <col min="3" max="3" width="16.7109375" customWidth="1"/>
    <col min="4" max="4" width="16.28515625" customWidth="1"/>
  </cols>
  <sheetData>
    <row r="1" spans="1:4" ht="18.75" x14ac:dyDescent="0.3">
      <c r="A1" s="2" t="s">
        <v>47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vZdkDzw5ypuZFegO+mxwhaXU8lfhyzwNXRugFJqB/PEwMJK+ZSo79Jxdy3PRPO2gk3h/C3dpr+aztzi/hdjbDw==" saltValue="3vEZpZaIdN0zGjckcdVhbg=="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6"/>
  <sheetViews>
    <sheetView workbookViewId="0">
      <pane xSplit="3" ySplit="6" topLeftCell="D7" activePane="bottomRight" state="frozen"/>
      <selection pane="topRight" activeCell="D1" sqref="D1"/>
      <selection pane="bottomLeft" activeCell="A7" sqref="A7"/>
      <selection pane="bottomRight" activeCell="D11" sqref="D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Food and Nutrition 4N2830 VERSION 2 Updated 14.04.2026</v>
      </c>
    </row>
    <row r="2" spans="1:23" x14ac:dyDescent="0.25">
      <c r="D2" s="65" t="str">
        <f>Learners!$C11&amp;", "&amp;Learners!$B11</f>
        <v xml:space="preserve">, </v>
      </c>
      <c r="E2" s="65" t="str">
        <f>Learners!$C12&amp;", "&amp;Learners!$B12</f>
        <v xml:space="preserve">, </v>
      </c>
      <c r="F2" s="65" t="str">
        <f>Learners!$C13&amp;", "&amp;Learners!$B13</f>
        <v xml:space="preserve">, </v>
      </c>
      <c r="G2" s="65" t="str">
        <f>Learners!$C14&amp;", "&amp;Learners!$B14</f>
        <v xml:space="preserve">, </v>
      </c>
      <c r="H2" s="65" t="str">
        <f>Learners!$C15&amp;", "&amp;Learners!$B15</f>
        <v xml:space="preserve">, </v>
      </c>
      <c r="I2" s="65" t="str">
        <f>Learners!$C16&amp;", "&amp;Learners!$B16</f>
        <v xml:space="preserve">, </v>
      </c>
      <c r="J2" s="65" t="str">
        <f>Learners!$C17&amp;", "&amp;Learners!$B17</f>
        <v xml:space="preserve">, </v>
      </c>
      <c r="K2" s="65" t="str">
        <f>Learners!$C18&amp;", "&amp;Learners!$B18</f>
        <v xml:space="preserve">, </v>
      </c>
      <c r="L2" s="65" t="str">
        <f>Learners!$C19&amp;", "&amp;Learners!$B19</f>
        <v xml:space="preserve">, </v>
      </c>
      <c r="M2" s="65" t="str">
        <f>Learners!$C20&amp;", "&amp;Learners!$B20</f>
        <v xml:space="preserve">, </v>
      </c>
      <c r="N2" s="65" t="str">
        <f>Learners!$C21&amp;", "&amp;Learners!$B21</f>
        <v xml:space="preserve">, </v>
      </c>
      <c r="O2" s="65" t="str">
        <f>Learners!$C22&amp;", "&amp;Learners!$B22</f>
        <v xml:space="preserve">, </v>
      </c>
      <c r="P2" s="65" t="str">
        <f>Learners!$C23&amp;", "&amp;Learners!$B23</f>
        <v xml:space="preserve">, </v>
      </c>
      <c r="Q2" s="65" t="str">
        <f>Learners!$C24&amp;", "&amp;Learners!$B24</f>
        <v xml:space="preserve">, </v>
      </c>
      <c r="R2" s="65" t="str">
        <f>Learners!$C25&amp;", "&amp;Learners!$B25</f>
        <v xml:space="preserve">, </v>
      </c>
      <c r="S2" s="65" t="str">
        <f>Learners!$C26&amp;", "&amp;Learners!$B26</f>
        <v xml:space="preserve">, </v>
      </c>
      <c r="T2" s="65" t="str">
        <f>Learners!$C27&amp;", "&amp;Learners!$B27</f>
        <v xml:space="preserve">, </v>
      </c>
      <c r="U2" s="65" t="str">
        <f>Learners!$C28&amp;", "&amp;Learners!$B28</f>
        <v xml:space="preserve">, </v>
      </c>
      <c r="V2" s="65" t="str">
        <f>Learners!$C29&amp;", "&amp;Learners!$B29</f>
        <v xml:space="preserve">, </v>
      </c>
      <c r="W2" s="65" t="str">
        <f>Learners!$C30&amp;", "&amp;Learners!$B30</f>
        <v xml:space="preserve">, </v>
      </c>
    </row>
    <row r="3" spans="1:23" ht="18.75" x14ac:dyDescent="0.3">
      <c r="A3" s="2" t="s">
        <v>11</v>
      </c>
      <c r="D3" s="66"/>
      <c r="E3" s="66"/>
      <c r="F3" s="66"/>
      <c r="G3" s="66"/>
      <c r="H3" s="66"/>
      <c r="I3" s="66"/>
      <c r="J3" s="66"/>
      <c r="K3" s="66"/>
      <c r="L3" s="66"/>
      <c r="M3" s="66"/>
      <c r="N3" s="66"/>
      <c r="O3" s="66"/>
      <c r="P3" s="66"/>
      <c r="Q3" s="66"/>
      <c r="R3" s="66"/>
      <c r="S3" s="66"/>
      <c r="T3" s="66"/>
      <c r="U3" s="66"/>
      <c r="V3" s="66"/>
      <c r="W3" s="66"/>
    </row>
    <row r="4" spans="1:23" x14ac:dyDescent="0.25">
      <c r="D4" s="66"/>
      <c r="E4" s="66"/>
      <c r="F4" s="66"/>
      <c r="G4" s="66"/>
      <c r="H4" s="66"/>
      <c r="I4" s="66"/>
      <c r="J4" s="66"/>
      <c r="K4" s="66"/>
      <c r="L4" s="66"/>
      <c r="M4" s="66"/>
      <c r="N4" s="66"/>
      <c r="O4" s="66"/>
      <c r="P4" s="66"/>
      <c r="Q4" s="66"/>
      <c r="R4" s="66"/>
      <c r="S4" s="66"/>
      <c r="T4" s="66"/>
      <c r="U4" s="66"/>
      <c r="V4" s="66"/>
      <c r="W4" s="66"/>
    </row>
    <row r="5" spans="1:23" ht="30" x14ac:dyDescent="0.25">
      <c r="A5" s="10" t="s">
        <v>12</v>
      </c>
      <c r="B5" s="11"/>
      <c r="C5" s="30" t="s">
        <v>13</v>
      </c>
      <c r="D5" s="67"/>
      <c r="E5" s="67"/>
      <c r="F5" s="67"/>
      <c r="G5" s="67"/>
      <c r="H5" s="67"/>
      <c r="I5" s="67"/>
      <c r="J5" s="67"/>
      <c r="K5" s="67"/>
      <c r="L5" s="67"/>
      <c r="M5" s="67"/>
      <c r="N5" s="67"/>
      <c r="O5" s="67"/>
      <c r="P5" s="67"/>
      <c r="Q5" s="67"/>
      <c r="R5" s="67"/>
      <c r="S5" s="67"/>
      <c r="T5" s="67"/>
      <c r="U5" s="67"/>
      <c r="V5" s="67"/>
      <c r="W5" s="67"/>
    </row>
    <row r="6" spans="1:23" x14ac:dyDescent="0.25">
      <c r="A6" s="41"/>
      <c r="B6" s="42"/>
      <c r="C6" s="43"/>
      <c r="D6" s="44"/>
      <c r="E6" s="44"/>
      <c r="F6" s="44"/>
      <c r="G6" s="44"/>
      <c r="H6" s="44"/>
      <c r="I6" s="44"/>
      <c r="J6" s="44"/>
      <c r="K6" s="44"/>
      <c r="L6" s="44"/>
      <c r="M6" s="44"/>
      <c r="N6" s="44"/>
      <c r="O6" s="44"/>
      <c r="P6" s="44"/>
      <c r="Q6" s="44"/>
      <c r="R6" s="44"/>
      <c r="S6" s="44"/>
      <c r="T6" s="44"/>
      <c r="U6" s="44"/>
      <c r="V6" s="44"/>
      <c r="W6" s="44"/>
    </row>
    <row r="7" spans="1:23" ht="30" x14ac:dyDescent="0.25">
      <c r="A7" s="21" t="s">
        <v>14</v>
      </c>
      <c r="B7" s="8" t="s">
        <v>15</v>
      </c>
      <c r="C7" s="31">
        <v>8</v>
      </c>
      <c r="D7" s="26"/>
      <c r="E7" s="26"/>
      <c r="F7" s="26"/>
      <c r="G7" s="26"/>
      <c r="H7" s="26"/>
      <c r="I7" s="26"/>
      <c r="J7" s="26"/>
      <c r="K7" s="26"/>
      <c r="L7" s="26"/>
      <c r="M7" s="26"/>
      <c r="N7" s="26"/>
      <c r="O7" s="26"/>
      <c r="P7" s="26"/>
      <c r="Q7" s="26"/>
      <c r="R7" s="26"/>
      <c r="S7" s="26"/>
      <c r="T7" s="26"/>
      <c r="U7" s="26"/>
      <c r="V7" s="26"/>
      <c r="W7" s="26"/>
    </row>
    <row r="8" spans="1:23" x14ac:dyDescent="0.25">
      <c r="A8" s="21" t="s">
        <v>14</v>
      </c>
      <c r="B8" s="8" t="s">
        <v>16</v>
      </c>
      <c r="C8" s="32">
        <v>15</v>
      </c>
      <c r="D8" s="26"/>
      <c r="E8" s="26"/>
      <c r="F8" s="26"/>
      <c r="G8" s="26"/>
      <c r="H8" s="26"/>
      <c r="I8" s="26"/>
      <c r="J8" s="26"/>
      <c r="K8" s="26"/>
      <c r="L8" s="26"/>
      <c r="M8" s="26"/>
      <c r="N8" s="26"/>
      <c r="O8" s="26"/>
      <c r="P8" s="26"/>
      <c r="Q8" s="26"/>
      <c r="R8" s="26"/>
      <c r="S8" s="26"/>
      <c r="T8" s="26"/>
      <c r="U8" s="26"/>
      <c r="V8" s="26"/>
      <c r="W8" s="26"/>
    </row>
    <row r="9" spans="1:23" ht="15" customHeight="1" x14ac:dyDescent="0.25">
      <c r="A9" s="21" t="s">
        <v>14</v>
      </c>
      <c r="B9" s="8" t="s">
        <v>17</v>
      </c>
      <c r="C9" s="31">
        <v>10</v>
      </c>
      <c r="D9" s="26"/>
      <c r="E9" s="26"/>
      <c r="F9" s="26"/>
      <c r="G9" s="26"/>
      <c r="H9" s="26"/>
      <c r="I9" s="26"/>
      <c r="J9" s="26"/>
      <c r="K9" s="26"/>
      <c r="L9" s="26"/>
      <c r="M9" s="26"/>
      <c r="N9" s="26"/>
      <c r="O9" s="26"/>
      <c r="P9" s="26"/>
      <c r="Q9" s="26"/>
      <c r="R9" s="26"/>
      <c r="S9" s="26"/>
      <c r="T9" s="26"/>
      <c r="U9" s="26"/>
      <c r="V9" s="26"/>
      <c r="W9" s="26"/>
    </row>
    <row r="10" spans="1:23" ht="15" customHeight="1" x14ac:dyDescent="0.25">
      <c r="A10" s="21" t="s">
        <v>14</v>
      </c>
      <c r="B10" s="56" t="s">
        <v>18</v>
      </c>
      <c r="C10" s="33">
        <v>10</v>
      </c>
      <c r="D10" s="34"/>
      <c r="E10" s="34"/>
      <c r="F10" s="34"/>
      <c r="G10" s="34"/>
      <c r="H10" s="34"/>
      <c r="I10" s="34"/>
      <c r="J10" s="34"/>
      <c r="K10" s="34"/>
      <c r="L10" s="34"/>
      <c r="M10" s="34"/>
      <c r="N10" s="34"/>
      <c r="O10" s="34"/>
      <c r="P10" s="34"/>
      <c r="Q10" s="34"/>
      <c r="R10" s="34"/>
      <c r="S10" s="34"/>
      <c r="T10" s="34"/>
      <c r="U10" s="34"/>
      <c r="V10" s="34"/>
      <c r="W10" s="34"/>
    </row>
    <row r="11" spans="1:23" ht="30" x14ac:dyDescent="0.25">
      <c r="A11" s="21" t="s">
        <v>14</v>
      </c>
      <c r="B11" s="57" t="s">
        <v>19</v>
      </c>
      <c r="C11" s="31">
        <v>5</v>
      </c>
      <c r="D11" s="26"/>
      <c r="E11" s="26"/>
      <c r="F11" s="26"/>
      <c r="G11" s="26"/>
      <c r="H11" s="26"/>
      <c r="I11" s="26"/>
      <c r="J11" s="26"/>
      <c r="K11" s="26"/>
      <c r="L11" s="26"/>
      <c r="M11" s="26"/>
      <c r="N11" s="26"/>
      <c r="O11" s="26"/>
      <c r="P11" s="26"/>
      <c r="Q11" s="26"/>
      <c r="R11" s="26"/>
      <c r="S11" s="26"/>
      <c r="T11" s="26"/>
      <c r="U11" s="26"/>
      <c r="V11" s="26"/>
      <c r="W11" s="26"/>
    </row>
    <row r="12" spans="1:23" x14ac:dyDescent="0.25">
      <c r="B12" s="62" t="s">
        <v>46</v>
      </c>
      <c r="C12" s="60">
        <v>48</v>
      </c>
      <c r="D12" s="59">
        <f>SUM(D7:D11)</f>
        <v>0</v>
      </c>
      <c r="E12" s="59">
        <f t="shared" ref="E12:W12" si="0">SUM(E7:E11)</f>
        <v>0</v>
      </c>
      <c r="F12" s="59">
        <f t="shared" si="0"/>
        <v>0</v>
      </c>
      <c r="G12" s="59">
        <f t="shared" si="0"/>
        <v>0</v>
      </c>
      <c r="H12" s="59">
        <f t="shared" si="0"/>
        <v>0</v>
      </c>
      <c r="I12" s="59">
        <f t="shared" si="0"/>
        <v>0</v>
      </c>
      <c r="J12" s="59">
        <f t="shared" si="0"/>
        <v>0</v>
      </c>
      <c r="K12" s="59">
        <f t="shared" si="0"/>
        <v>0</v>
      </c>
      <c r="L12" s="59">
        <f t="shared" si="0"/>
        <v>0</v>
      </c>
      <c r="M12" s="59">
        <f t="shared" si="0"/>
        <v>0</v>
      </c>
      <c r="N12" s="59">
        <f t="shared" si="0"/>
        <v>0</v>
      </c>
      <c r="O12" s="59">
        <f t="shared" si="0"/>
        <v>0</v>
      </c>
      <c r="P12" s="59">
        <f t="shared" si="0"/>
        <v>0</v>
      </c>
      <c r="Q12" s="59">
        <f t="shared" si="0"/>
        <v>0</v>
      </c>
      <c r="R12" s="59">
        <f t="shared" si="0"/>
        <v>0</v>
      </c>
      <c r="S12" s="59">
        <f t="shared" si="0"/>
        <v>0</v>
      </c>
      <c r="T12" s="59">
        <f t="shared" si="0"/>
        <v>0</v>
      </c>
      <c r="U12" s="59">
        <f t="shared" si="0"/>
        <v>0</v>
      </c>
      <c r="V12" s="59">
        <f t="shared" si="0"/>
        <v>0</v>
      </c>
      <c r="W12" s="59">
        <f t="shared" si="0"/>
        <v>0</v>
      </c>
    </row>
    <row r="13" spans="1:23" x14ac:dyDescent="0.25">
      <c r="A13" s="53" t="s">
        <v>21</v>
      </c>
      <c r="B13" s="61" t="s">
        <v>20</v>
      </c>
      <c r="C13" s="48">
        <v>0.4</v>
      </c>
      <c r="D13" s="29">
        <f>(D12/48)*40</f>
        <v>0</v>
      </c>
      <c r="E13" s="29">
        <f t="shared" ref="E13:W13" si="1">(E12/48)*40</f>
        <v>0</v>
      </c>
      <c r="F13" s="29">
        <f t="shared" si="1"/>
        <v>0</v>
      </c>
      <c r="G13" s="29">
        <f t="shared" si="1"/>
        <v>0</v>
      </c>
      <c r="H13" s="29">
        <f t="shared" si="1"/>
        <v>0</v>
      </c>
      <c r="I13" s="29">
        <f t="shared" si="1"/>
        <v>0</v>
      </c>
      <c r="J13" s="29">
        <f t="shared" si="1"/>
        <v>0</v>
      </c>
      <c r="K13" s="29">
        <f t="shared" si="1"/>
        <v>0</v>
      </c>
      <c r="L13" s="29">
        <f t="shared" si="1"/>
        <v>0</v>
      </c>
      <c r="M13" s="29">
        <f t="shared" si="1"/>
        <v>0</v>
      </c>
      <c r="N13" s="29">
        <f t="shared" si="1"/>
        <v>0</v>
      </c>
      <c r="O13" s="29">
        <f t="shared" si="1"/>
        <v>0</v>
      </c>
      <c r="P13" s="29">
        <f t="shared" si="1"/>
        <v>0</v>
      </c>
      <c r="Q13" s="29">
        <f t="shared" si="1"/>
        <v>0</v>
      </c>
      <c r="R13" s="29">
        <f t="shared" si="1"/>
        <v>0</v>
      </c>
      <c r="S13" s="29">
        <f t="shared" si="1"/>
        <v>0</v>
      </c>
      <c r="T13" s="29">
        <f t="shared" si="1"/>
        <v>0</v>
      </c>
      <c r="U13" s="29">
        <f t="shared" si="1"/>
        <v>0</v>
      </c>
      <c r="V13" s="29">
        <f t="shared" si="1"/>
        <v>0</v>
      </c>
      <c r="W13" s="29">
        <f t="shared" si="1"/>
        <v>0</v>
      </c>
    </row>
    <row r="15" spans="1:23" x14ac:dyDescent="0.25">
      <c r="A15" t="s">
        <v>22</v>
      </c>
      <c r="B15" t="s">
        <v>23</v>
      </c>
    </row>
    <row r="16" spans="1:23" x14ac:dyDescent="0.25">
      <c r="B16" t="s">
        <v>24</v>
      </c>
    </row>
  </sheetData>
  <sheetProtection algorithmName="SHA-512" hashValue="GlkyH1CACgr5WnmNlB+QgLeTPozbLFSCidPzdZBMk7E35/cbTWCgQlPXtCWs3ULsG/noInkwcm8frqGW6k9Daw==" saltValue="ypUMUWUClVs7u25okPNa5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D11:W11">
    <cfRule type="expression" dxfId="18" priority="220">
      <formula>D7&gt;$C7</formula>
    </cfRule>
  </conditionalFormatting>
  <conditionalFormatting sqref="D6">
    <cfRule type="expression" dxfId="17" priority="180">
      <formula>D6&gt;$C6</formula>
    </cfRule>
  </conditionalFormatting>
  <conditionalFormatting sqref="E6:W6">
    <cfRule type="expression" dxfId="16" priority="179">
      <formula>E6&gt;$C6</formula>
    </cfRule>
  </conditionalFormatting>
  <conditionalFormatting sqref="D8:W8">
    <cfRule type="expression" dxfId="15" priority="160">
      <formula>D8&gt;$C8</formula>
    </cfRule>
  </conditionalFormatting>
  <conditionalFormatting sqref="D9:W9">
    <cfRule type="expression" dxfId="14" priority="140">
      <formula>D9&gt;$C9</formula>
    </cfRule>
  </conditionalFormatting>
  <conditionalFormatting sqref="D10:W10">
    <cfRule type="expression" dxfId="13" priority="120">
      <formula>D10&gt;$C10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6"/>
  <sheetViews>
    <sheetView workbookViewId="0">
      <pane xSplit="3" ySplit="5" topLeftCell="D6" activePane="bottomRight" state="frozen"/>
      <selection pane="topRight" activeCell="D1" sqref="D1"/>
      <selection pane="bottomLeft" activeCell="A6" sqref="A6"/>
      <selection pane="bottomRight" activeCell="D11" sqref="D11"/>
    </sheetView>
  </sheetViews>
  <sheetFormatPr defaultRowHeight="15" x14ac:dyDescent="0.25"/>
  <cols>
    <col min="1" max="1" width="6.140625" customWidth="1"/>
    <col min="2" max="2" width="54.85546875" customWidth="1"/>
    <col min="4" max="23" width="6" customWidth="1"/>
  </cols>
  <sheetData>
    <row r="1" spans="1:24" ht="18.75" x14ac:dyDescent="0.3">
      <c r="A1" s="2" t="str">
        <f>Learners!A1</f>
        <v>Food and Nutrition 4N2830 VERSION 2 Updated 14.04.2026</v>
      </c>
    </row>
    <row r="2" spans="1:24" x14ac:dyDescent="0.25">
      <c r="D2" s="65" t="str">
        <f>Learners!$C11&amp;", "&amp;Learners!$B11</f>
        <v xml:space="preserve">, </v>
      </c>
      <c r="E2" s="65" t="str">
        <f>Learners!$C12&amp;", "&amp;Learners!$B12</f>
        <v xml:space="preserve">, </v>
      </c>
      <c r="F2" s="65" t="str">
        <f>Learners!$C13&amp;", "&amp;Learners!$B13</f>
        <v xml:space="preserve">, </v>
      </c>
      <c r="G2" s="65" t="str">
        <f>Learners!$C14&amp;", "&amp;Learners!$B14</f>
        <v xml:space="preserve">, </v>
      </c>
      <c r="H2" s="65" t="str">
        <f>Learners!$C15&amp;", "&amp;Learners!$B15</f>
        <v xml:space="preserve">, </v>
      </c>
      <c r="I2" s="65" t="str">
        <f>Learners!$C16&amp;", "&amp;Learners!$B16</f>
        <v xml:space="preserve">, </v>
      </c>
      <c r="J2" s="65" t="str">
        <f>Learners!$C17&amp;", "&amp;Learners!$B17</f>
        <v xml:space="preserve">, </v>
      </c>
      <c r="K2" s="65" t="str">
        <f>Learners!$C18&amp;", "&amp;Learners!$B18</f>
        <v xml:space="preserve">, </v>
      </c>
      <c r="L2" s="65" t="str">
        <f>Learners!$C19&amp;", "&amp;Learners!$B19</f>
        <v xml:space="preserve">, </v>
      </c>
      <c r="M2" s="65" t="str">
        <f>Learners!$C20&amp;", "&amp;Learners!$B20</f>
        <v xml:space="preserve">, </v>
      </c>
      <c r="N2" s="65" t="str">
        <f>Learners!$C21&amp;", "&amp;Learners!$B21</f>
        <v xml:space="preserve">, </v>
      </c>
      <c r="O2" s="65" t="str">
        <f>Learners!$C22&amp;", "&amp;Learners!$B22</f>
        <v xml:space="preserve">, </v>
      </c>
      <c r="P2" s="65" t="str">
        <f>Learners!$C23&amp;", "&amp;Learners!$B23</f>
        <v xml:space="preserve">, </v>
      </c>
      <c r="Q2" s="65" t="str">
        <f>Learners!$C24&amp;", "&amp;Learners!$B24</f>
        <v xml:space="preserve">, </v>
      </c>
      <c r="R2" s="65" t="str">
        <f>Learners!$C25&amp;", "&amp;Learners!$B25</f>
        <v xml:space="preserve">, </v>
      </c>
      <c r="S2" s="65" t="str">
        <f>Learners!$C26&amp;", "&amp;Learners!$B26</f>
        <v xml:space="preserve">, </v>
      </c>
      <c r="T2" s="65" t="str">
        <f>Learners!$C27&amp;", "&amp;Learners!$B27</f>
        <v xml:space="preserve">, </v>
      </c>
      <c r="U2" s="65" t="str">
        <f>Learners!$C28&amp;", "&amp;Learners!$B28</f>
        <v xml:space="preserve">, </v>
      </c>
      <c r="V2" s="65" t="str">
        <f>Learners!$C29&amp;", "&amp;Learners!$B29</f>
        <v xml:space="preserve">, </v>
      </c>
      <c r="W2" s="65" t="str">
        <f>Learners!$C30&amp;", "&amp;Learners!$B30</f>
        <v xml:space="preserve">, </v>
      </c>
    </row>
    <row r="3" spans="1:24" ht="18.75" x14ac:dyDescent="0.3">
      <c r="A3" s="2" t="s">
        <v>25</v>
      </c>
      <c r="D3" s="66"/>
      <c r="E3" s="66"/>
      <c r="F3" s="66"/>
      <c r="G3" s="66"/>
      <c r="H3" s="66"/>
      <c r="I3" s="66"/>
      <c r="J3" s="66"/>
      <c r="K3" s="66"/>
      <c r="L3" s="66"/>
      <c r="M3" s="66"/>
      <c r="N3" s="66"/>
      <c r="O3" s="66"/>
      <c r="P3" s="66"/>
      <c r="Q3" s="66"/>
      <c r="R3" s="66"/>
      <c r="S3" s="66"/>
      <c r="T3" s="66"/>
      <c r="U3" s="66"/>
      <c r="V3" s="66"/>
      <c r="W3" s="66"/>
    </row>
    <row r="4" spans="1:24" x14ac:dyDescent="0.25">
      <c r="D4" s="66"/>
      <c r="E4" s="66"/>
      <c r="F4" s="66"/>
      <c r="G4" s="66"/>
      <c r="H4" s="66"/>
      <c r="I4" s="66"/>
      <c r="J4" s="66"/>
      <c r="K4" s="66"/>
      <c r="L4" s="66"/>
      <c r="M4" s="66"/>
      <c r="N4" s="66"/>
      <c r="O4" s="66"/>
      <c r="P4" s="66"/>
      <c r="Q4" s="66"/>
      <c r="R4" s="66"/>
      <c r="S4" s="66"/>
      <c r="T4" s="66"/>
      <c r="U4" s="66"/>
      <c r="V4" s="66"/>
      <c r="W4" s="66"/>
    </row>
    <row r="5" spans="1:24" ht="30" x14ac:dyDescent="0.25">
      <c r="A5" s="10" t="s">
        <v>12</v>
      </c>
      <c r="B5" s="11"/>
      <c r="C5" s="12" t="s">
        <v>13</v>
      </c>
      <c r="D5" s="67"/>
      <c r="E5" s="67"/>
      <c r="F5" s="67"/>
      <c r="G5" s="67"/>
      <c r="H5" s="67"/>
      <c r="I5" s="67"/>
      <c r="J5" s="67"/>
      <c r="K5" s="67"/>
      <c r="L5" s="67"/>
      <c r="M5" s="67"/>
      <c r="N5" s="67"/>
      <c r="O5" s="67"/>
      <c r="P5" s="67"/>
      <c r="Q5" s="67"/>
      <c r="R5" s="67"/>
      <c r="S5" s="67"/>
      <c r="T5" s="67"/>
      <c r="U5" s="67"/>
      <c r="V5" s="67"/>
      <c r="W5" s="67"/>
    </row>
    <row r="6" spans="1:24" x14ac:dyDescent="0.25">
      <c r="A6" s="41"/>
      <c r="B6" s="42"/>
      <c r="C6" s="43"/>
      <c r="D6" s="44"/>
      <c r="E6" s="44"/>
      <c r="F6" s="44"/>
      <c r="G6" s="44"/>
      <c r="H6" s="44"/>
      <c r="I6" s="44"/>
      <c r="J6" s="44"/>
      <c r="K6" s="44"/>
      <c r="L6" s="44"/>
      <c r="M6" s="44"/>
      <c r="N6" s="44"/>
      <c r="O6" s="44"/>
      <c r="P6" s="44"/>
      <c r="Q6" s="44"/>
      <c r="R6" s="44"/>
      <c r="S6" s="44"/>
      <c r="T6" s="44"/>
      <c r="U6" s="44"/>
      <c r="V6" s="44"/>
      <c r="W6" s="44"/>
    </row>
    <row r="7" spans="1:24" x14ac:dyDescent="0.25">
      <c r="A7" s="21" t="s">
        <v>14</v>
      </c>
      <c r="B7" s="8" t="s">
        <v>26</v>
      </c>
      <c r="C7" s="27">
        <v>2</v>
      </c>
      <c r="D7" s="26"/>
      <c r="E7" s="26"/>
      <c r="F7" s="26"/>
      <c r="G7" s="26"/>
      <c r="H7" s="26"/>
      <c r="I7" s="26"/>
      <c r="J7" s="26"/>
      <c r="K7" s="26"/>
      <c r="L7" s="26"/>
      <c r="M7" s="26"/>
      <c r="N7" s="26"/>
      <c r="O7" s="26"/>
      <c r="P7" s="26"/>
      <c r="Q7" s="26"/>
      <c r="R7" s="26"/>
      <c r="S7" s="26"/>
      <c r="T7" s="26"/>
      <c r="U7" s="26"/>
      <c r="V7" s="26"/>
      <c r="W7" s="26"/>
    </row>
    <row r="8" spans="1:24" x14ac:dyDescent="0.25">
      <c r="A8" s="21" t="s">
        <v>14</v>
      </c>
      <c r="B8" s="8" t="s">
        <v>27</v>
      </c>
      <c r="C8" s="27">
        <v>5</v>
      </c>
      <c r="D8" s="26"/>
      <c r="E8" s="26"/>
      <c r="F8" s="26"/>
      <c r="G8" s="26"/>
      <c r="H8" s="26"/>
      <c r="I8" s="26"/>
      <c r="J8" s="26"/>
      <c r="K8" s="26"/>
      <c r="L8" s="26"/>
      <c r="M8" s="26"/>
      <c r="N8" s="26"/>
      <c r="O8" s="26"/>
      <c r="P8" s="26"/>
      <c r="Q8" s="26"/>
      <c r="R8" s="26"/>
      <c r="S8" s="26"/>
      <c r="T8" s="26"/>
      <c r="U8" s="26"/>
      <c r="V8" s="26"/>
      <c r="W8" s="26"/>
    </row>
    <row r="9" spans="1:24" x14ac:dyDescent="0.25">
      <c r="A9" s="21" t="s">
        <v>14</v>
      </c>
      <c r="B9" s="8" t="s">
        <v>28</v>
      </c>
      <c r="C9" s="27">
        <v>2</v>
      </c>
      <c r="D9" s="26"/>
      <c r="E9" s="26"/>
      <c r="F9" s="26"/>
      <c r="G9" s="26"/>
      <c r="H9" s="26"/>
      <c r="I9" s="26"/>
      <c r="J9" s="26"/>
      <c r="K9" s="26"/>
      <c r="L9" s="26"/>
      <c r="M9" s="26"/>
      <c r="N9" s="26"/>
      <c r="O9" s="26"/>
      <c r="P9" s="26"/>
      <c r="Q9" s="26"/>
      <c r="R9" s="26"/>
      <c r="S9" s="26"/>
      <c r="T9" s="26"/>
      <c r="U9" s="26"/>
      <c r="V9" s="26"/>
      <c r="W9" s="26"/>
    </row>
    <row r="10" spans="1:24" x14ac:dyDescent="0.25">
      <c r="A10" s="21" t="s">
        <v>14</v>
      </c>
      <c r="B10" s="8" t="s">
        <v>29</v>
      </c>
      <c r="C10" s="27">
        <v>5</v>
      </c>
      <c r="D10" s="26"/>
      <c r="E10" s="26"/>
      <c r="F10" s="26"/>
      <c r="G10" s="26"/>
      <c r="H10" s="26"/>
      <c r="I10" s="26"/>
      <c r="J10" s="26"/>
      <c r="K10" s="26"/>
      <c r="L10" s="26"/>
      <c r="M10" s="26"/>
      <c r="N10" s="26"/>
      <c r="O10" s="26"/>
      <c r="P10" s="26"/>
      <c r="Q10" s="26"/>
      <c r="R10" s="26"/>
      <c r="S10" s="26"/>
      <c r="T10" s="26"/>
      <c r="U10" s="26"/>
      <c r="V10" s="26"/>
      <c r="W10" s="26"/>
    </row>
    <row r="11" spans="1:24" x14ac:dyDescent="0.25">
      <c r="A11" s="21" t="s">
        <v>14</v>
      </c>
      <c r="B11" s="8" t="s">
        <v>30</v>
      </c>
      <c r="C11" s="27">
        <v>10</v>
      </c>
      <c r="D11" s="26"/>
      <c r="E11" s="26"/>
      <c r="F11" s="26"/>
      <c r="G11" s="26"/>
      <c r="H11" s="26"/>
      <c r="I11" s="26"/>
      <c r="J11" s="26"/>
      <c r="K11" s="26"/>
      <c r="L11" s="26"/>
      <c r="M11" s="26"/>
      <c r="N11" s="26"/>
      <c r="O11" s="26"/>
      <c r="P11" s="26"/>
      <c r="Q11" s="26"/>
      <c r="R11" s="26"/>
      <c r="S11" s="26"/>
      <c r="T11" s="26"/>
      <c r="U11" s="26"/>
      <c r="V11" s="26"/>
      <c r="W11" s="26"/>
    </row>
    <row r="12" spans="1:24" x14ac:dyDescent="0.25">
      <c r="B12" s="47" t="s">
        <v>46</v>
      </c>
      <c r="C12" s="58">
        <v>24</v>
      </c>
      <c r="D12" s="46">
        <f>SUM(D7:D11)</f>
        <v>0</v>
      </c>
      <c r="E12" s="46">
        <f t="shared" ref="E12:W12" si="0">SUM(E7:E11)</f>
        <v>0</v>
      </c>
      <c r="F12" s="46">
        <f t="shared" si="0"/>
        <v>0</v>
      </c>
      <c r="G12" s="46">
        <f t="shared" si="0"/>
        <v>0</v>
      </c>
      <c r="H12" s="46">
        <f t="shared" si="0"/>
        <v>0</v>
      </c>
      <c r="I12" s="46">
        <f t="shared" si="0"/>
        <v>0</v>
      </c>
      <c r="J12" s="46">
        <f t="shared" si="0"/>
        <v>0</v>
      </c>
      <c r="K12" s="46">
        <f t="shared" si="0"/>
        <v>0</v>
      </c>
      <c r="L12" s="46">
        <f t="shared" si="0"/>
        <v>0</v>
      </c>
      <c r="M12" s="46">
        <f t="shared" si="0"/>
        <v>0</v>
      </c>
      <c r="N12" s="46">
        <f t="shared" si="0"/>
        <v>0</v>
      </c>
      <c r="O12" s="46">
        <f t="shared" si="0"/>
        <v>0</v>
      </c>
      <c r="P12" s="46">
        <f t="shared" si="0"/>
        <v>0</v>
      </c>
      <c r="Q12" s="46">
        <f t="shared" si="0"/>
        <v>0</v>
      </c>
      <c r="R12" s="46">
        <f t="shared" si="0"/>
        <v>0</v>
      </c>
      <c r="S12" s="46">
        <f t="shared" si="0"/>
        <v>0</v>
      </c>
      <c r="T12" s="46">
        <f t="shared" si="0"/>
        <v>0</v>
      </c>
      <c r="U12" s="46">
        <f t="shared" si="0"/>
        <v>0</v>
      </c>
      <c r="V12" s="46">
        <f t="shared" si="0"/>
        <v>0</v>
      </c>
      <c r="W12" s="46">
        <f t="shared" si="0"/>
        <v>0</v>
      </c>
      <c r="X12" s="28"/>
    </row>
    <row r="13" spans="1:24" x14ac:dyDescent="0.25">
      <c r="A13" s="53" t="s">
        <v>21</v>
      </c>
      <c r="B13" s="50" t="s">
        <v>31</v>
      </c>
      <c r="C13" s="49">
        <v>0.2</v>
      </c>
      <c r="D13" s="9">
        <f>(D12/24)*20</f>
        <v>0</v>
      </c>
      <c r="E13" s="9">
        <f t="shared" ref="E13:W13" si="1">(E12/24)*20</f>
        <v>0</v>
      </c>
      <c r="F13" s="9">
        <f t="shared" si="1"/>
        <v>0</v>
      </c>
      <c r="G13" s="9">
        <f t="shared" si="1"/>
        <v>0</v>
      </c>
      <c r="H13" s="9">
        <f t="shared" si="1"/>
        <v>0</v>
      </c>
      <c r="I13" s="9">
        <f t="shared" si="1"/>
        <v>0</v>
      </c>
      <c r="J13" s="9">
        <f t="shared" si="1"/>
        <v>0</v>
      </c>
      <c r="K13" s="9">
        <f t="shared" si="1"/>
        <v>0</v>
      </c>
      <c r="L13" s="9">
        <f t="shared" si="1"/>
        <v>0</v>
      </c>
      <c r="M13" s="9">
        <f t="shared" si="1"/>
        <v>0</v>
      </c>
      <c r="N13" s="9">
        <f t="shared" si="1"/>
        <v>0</v>
      </c>
      <c r="O13" s="9">
        <f t="shared" si="1"/>
        <v>0</v>
      </c>
      <c r="P13" s="9">
        <f t="shared" si="1"/>
        <v>0</v>
      </c>
      <c r="Q13" s="9">
        <f t="shared" si="1"/>
        <v>0</v>
      </c>
      <c r="R13" s="9">
        <f t="shared" si="1"/>
        <v>0</v>
      </c>
      <c r="S13" s="9">
        <f t="shared" si="1"/>
        <v>0</v>
      </c>
      <c r="T13" s="9">
        <f t="shared" si="1"/>
        <v>0</v>
      </c>
      <c r="U13" s="9">
        <f t="shared" si="1"/>
        <v>0</v>
      </c>
      <c r="V13" s="9">
        <f t="shared" si="1"/>
        <v>0</v>
      </c>
      <c r="W13" s="9">
        <f t="shared" si="1"/>
        <v>0</v>
      </c>
    </row>
    <row r="15" spans="1:24" x14ac:dyDescent="0.25">
      <c r="A15" t="s">
        <v>22</v>
      </c>
      <c r="B15" t="s">
        <v>23</v>
      </c>
    </row>
    <row r="16" spans="1:24" x14ac:dyDescent="0.25">
      <c r="B16" t="s">
        <v>24</v>
      </c>
    </row>
  </sheetData>
  <sheetProtection algorithmName="SHA-512" hashValue="Lq3iu8vYZz5i+yyqBobxqEM59XV62QRaOX64SxBc4mw0TJ/EDuwb6rX5tRBIN6Nq0T+wV/b5An4p9gaz3qYNrQ==" saltValue="SwxOiJGwlFwo8+MyriQqV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D11:W11">
    <cfRule type="expression" dxfId="12" priority="400">
      <formula>D7&gt;$C7</formula>
    </cfRule>
  </conditionalFormatting>
  <conditionalFormatting sqref="D6">
    <cfRule type="expression" dxfId="11" priority="180">
      <formula>D6&gt;$C6</formula>
    </cfRule>
  </conditionalFormatting>
  <conditionalFormatting sqref="E6:W6">
    <cfRule type="expression" dxfId="10" priority="179">
      <formula>E6&gt;$C6</formula>
    </cfRule>
  </conditionalFormatting>
  <conditionalFormatting sqref="D8:W8">
    <cfRule type="expression" dxfId="9" priority="160">
      <formula>D8&gt;$C8</formula>
    </cfRule>
  </conditionalFormatting>
  <conditionalFormatting sqref="D9:W9">
    <cfRule type="expression" dxfId="8" priority="140">
      <formula>D9&gt;$C9</formula>
    </cfRule>
  </conditionalFormatting>
  <conditionalFormatting sqref="D10:W10">
    <cfRule type="expression" dxfId="7" priority="120">
      <formula>D10&gt;$C10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W15"/>
  <sheetViews>
    <sheetView workbookViewId="0">
      <pane xSplit="3" ySplit="5" topLeftCell="D6" activePane="bottomRight" state="frozen"/>
      <selection pane="topRight" activeCell="D1" sqref="D1"/>
      <selection pane="bottomLeft" activeCell="A6" sqref="A6"/>
      <selection pane="bottomRight" activeCell="E10" sqref="E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Food and Nutrition 4N2830 VERSION 2 Updated 14.04.2026</v>
      </c>
    </row>
    <row r="2" spans="1:23" x14ac:dyDescent="0.25">
      <c r="D2" s="65" t="str">
        <f>Learners!$C11&amp;", "&amp;Learners!$B11</f>
        <v xml:space="preserve">, </v>
      </c>
      <c r="E2" s="68" t="str">
        <f>Learners!$C12&amp;", "&amp;Learners!$B12</f>
        <v xml:space="preserve">, </v>
      </c>
      <c r="F2" s="65" t="str">
        <f>Learners!$C13&amp;", "&amp;Learners!$B13</f>
        <v xml:space="preserve">, </v>
      </c>
      <c r="G2" s="65" t="str">
        <f>Learners!$C14&amp;", "&amp;Learners!$B14</f>
        <v xml:space="preserve">, </v>
      </c>
      <c r="H2" s="65" t="str">
        <f>Learners!$C15&amp;", "&amp;Learners!$B15</f>
        <v xml:space="preserve">, </v>
      </c>
      <c r="I2" s="65" t="str">
        <f>Learners!$C16&amp;", "&amp;Learners!$B16</f>
        <v xml:space="preserve">, </v>
      </c>
      <c r="J2" s="65" t="str">
        <f>Learners!$C17&amp;", "&amp;Learners!$B17</f>
        <v xml:space="preserve">, </v>
      </c>
      <c r="K2" s="65" t="str">
        <f>Learners!$C18&amp;", "&amp;Learners!$B18</f>
        <v xml:space="preserve">, </v>
      </c>
      <c r="L2" s="65" t="str">
        <f>Learners!$C19&amp;", "&amp;Learners!$B19</f>
        <v xml:space="preserve">, </v>
      </c>
      <c r="M2" s="65" t="str">
        <f>Learners!$C20&amp;", "&amp;Learners!$B20</f>
        <v xml:space="preserve">, </v>
      </c>
      <c r="N2" s="65" t="str">
        <f>Learners!$C21&amp;", "&amp;Learners!$B21</f>
        <v xml:space="preserve">, </v>
      </c>
      <c r="O2" s="65" t="str">
        <f>Learners!$C22&amp;", "&amp;Learners!$B22</f>
        <v xml:space="preserve">, </v>
      </c>
      <c r="P2" s="65" t="str">
        <f>Learners!$C23&amp;", "&amp;Learners!$B23</f>
        <v xml:space="preserve">, </v>
      </c>
      <c r="Q2" s="65" t="str">
        <f>Learners!$C24&amp;", "&amp;Learners!$B24</f>
        <v xml:space="preserve">, </v>
      </c>
      <c r="R2" s="65" t="str">
        <f>Learners!$C25&amp;", "&amp;Learners!$B25</f>
        <v xml:space="preserve">, </v>
      </c>
      <c r="S2" s="65" t="str">
        <f>Learners!$C26&amp;", "&amp;Learners!$B26</f>
        <v xml:space="preserve">, </v>
      </c>
      <c r="T2" s="65" t="str">
        <f>Learners!$C27&amp;", "&amp;Learners!$B27</f>
        <v xml:space="preserve">, </v>
      </c>
      <c r="U2" s="65" t="str">
        <f>Learners!$C28&amp;", "&amp;Learners!$B28</f>
        <v xml:space="preserve">, </v>
      </c>
      <c r="V2" s="65" t="str">
        <f>Learners!$C29&amp;", "&amp;Learners!$B29</f>
        <v xml:space="preserve">, </v>
      </c>
      <c r="W2" s="65" t="str">
        <f>Learners!$C30&amp;", "&amp;Learners!$B30</f>
        <v xml:space="preserve">, </v>
      </c>
    </row>
    <row r="3" spans="1:23" ht="18.75" x14ac:dyDescent="0.3">
      <c r="A3" s="2" t="s">
        <v>32</v>
      </c>
      <c r="D3" s="66"/>
      <c r="E3" s="69"/>
      <c r="F3" s="66"/>
      <c r="G3" s="66"/>
      <c r="H3" s="66"/>
      <c r="I3" s="66"/>
      <c r="J3" s="66"/>
      <c r="K3" s="66"/>
      <c r="L3" s="66"/>
      <c r="M3" s="66"/>
      <c r="N3" s="66"/>
      <c r="O3" s="66"/>
      <c r="P3" s="66"/>
      <c r="Q3" s="66"/>
      <c r="R3" s="66"/>
      <c r="S3" s="66"/>
      <c r="T3" s="66"/>
      <c r="U3" s="66"/>
      <c r="V3" s="66"/>
      <c r="W3" s="66"/>
    </row>
    <row r="4" spans="1:23" x14ac:dyDescent="0.25">
      <c r="D4" s="66"/>
      <c r="E4" s="69"/>
      <c r="F4" s="66"/>
      <c r="G4" s="66"/>
      <c r="H4" s="66"/>
      <c r="I4" s="66"/>
      <c r="J4" s="66"/>
      <c r="K4" s="66"/>
      <c r="L4" s="66"/>
      <c r="M4" s="66"/>
      <c r="N4" s="66"/>
      <c r="O4" s="66"/>
      <c r="P4" s="66"/>
      <c r="Q4" s="66"/>
      <c r="R4" s="66"/>
      <c r="S4" s="66"/>
      <c r="T4" s="66"/>
      <c r="U4" s="66"/>
      <c r="V4" s="66"/>
      <c r="W4" s="66"/>
    </row>
    <row r="5" spans="1:23" ht="30" x14ac:dyDescent="0.25">
      <c r="A5" s="10" t="s">
        <v>12</v>
      </c>
      <c r="B5" s="11"/>
      <c r="C5" s="30" t="s">
        <v>13</v>
      </c>
      <c r="D5" s="67"/>
      <c r="E5" s="70"/>
      <c r="F5" s="67"/>
      <c r="G5" s="67"/>
      <c r="H5" s="67"/>
      <c r="I5" s="67"/>
      <c r="J5" s="67"/>
      <c r="K5" s="67"/>
      <c r="L5" s="67"/>
      <c r="M5" s="67"/>
      <c r="N5" s="67"/>
      <c r="O5" s="67"/>
      <c r="P5" s="67"/>
      <c r="Q5" s="67"/>
      <c r="R5" s="67"/>
      <c r="S5" s="67"/>
      <c r="T5" s="67"/>
      <c r="U5" s="67"/>
      <c r="V5" s="67"/>
      <c r="W5" s="67"/>
    </row>
    <row r="6" spans="1:23" x14ac:dyDescent="0.25">
      <c r="A6" s="41"/>
      <c r="B6" s="42"/>
      <c r="C6" s="43"/>
      <c r="D6" s="44"/>
      <c r="E6" s="45"/>
      <c r="F6" s="44"/>
      <c r="G6" s="44"/>
      <c r="H6" s="44"/>
      <c r="I6" s="44"/>
      <c r="J6" s="44"/>
      <c r="K6" s="44"/>
      <c r="L6" s="44"/>
      <c r="M6" s="44"/>
      <c r="N6" s="44"/>
      <c r="O6" s="44"/>
      <c r="P6" s="44"/>
      <c r="Q6" s="44"/>
      <c r="R6" s="44"/>
      <c r="S6" s="44"/>
      <c r="T6" s="44"/>
      <c r="U6" s="44"/>
      <c r="V6" s="44"/>
      <c r="W6" s="44"/>
    </row>
    <row r="7" spans="1:23" x14ac:dyDescent="0.25">
      <c r="A7" s="35" t="s">
        <v>14</v>
      </c>
      <c r="B7" s="36" t="s">
        <v>33</v>
      </c>
      <c r="C7" s="37">
        <v>8</v>
      </c>
      <c r="D7" s="38"/>
      <c r="E7" s="38"/>
      <c r="F7" s="38"/>
      <c r="G7" s="38"/>
      <c r="H7" s="38"/>
      <c r="I7" s="38"/>
      <c r="J7" s="38"/>
      <c r="K7" s="38"/>
      <c r="L7" s="38"/>
      <c r="M7" s="38"/>
      <c r="N7" s="38"/>
      <c r="O7" s="38"/>
      <c r="P7" s="38"/>
      <c r="Q7" s="38"/>
      <c r="R7" s="38"/>
      <c r="S7" s="38"/>
      <c r="T7" s="38"/>
      <c r="U7" s="38"/>
      <c r="V7" s="38"/>
      <c r="W7" s="38"/>
    </row>
    <row r="8" spans="1:23" x14ac:dyDescent="0.25">
      <c r="A8" s="39" t="s">
        <v>14</v>
      </c>
      <c r="B8" s="8" t="s">
        <v>16</v>
      </c>
      <c r="C8" s="31">
        <v>15</v>
      </c>
      <c r="D8" s="26"/>
      <c r="E8" s="26"/>
      <c r="F8" s="26"/>
      <c r="G8" s="26"/>
      <c r="H8" s="26"/>
      <c r="I8" s="26"/>
      <c r="J8" s="26"/>
      <c r="K8" s="26"/>
      <c r="L8" s="26"/>
      <c r="M8" s="26"/>
      <c r="N8" s="26"/>
      <c r="O8" s="26"/>
      <c r="P8" s="26"/>
      <c r="Q8" s="26"/>
      <c r="R8" s="26"/>
      <c r="S8" s="26"/>
      <c r="T8" s="26"/>
      <c r="U8" s="26"/>
      <c r="V8" s="26"/>
      <c r="W8" s="26"/>
    </row>
    <row r="9" spans="1:23" x14ac:dyDescent="0.25">
      <c r="A9" s="39" t="s">
        <v>14</v>
      </c>
      <c r="B9" s="7" t="s">
        <v>34</v>
      </c>
      <c r="C9" s="32">
        <v>10</v>
      </c>
      <c r="D9" s="26"/>
      <c r="E9" s="26"/>
      <c r="F9" s="26"/>
      <c r="G9" s="26"/>
      <c r="H9" s="26"/>
      <c r="I9" s="26"/>
      <c r="J9" s="26"/>
      <c r="K9" s="26"/>
      <c r="L9" s="26"/>
      <c r="M9" s="26"/>
      <c r="N9" s="26"/>
      <c r="O9" s="26"/>
      <c r="P9" s="26"/>
      <c r="Q9" s="26"/>
      <c r="R9" s="26"/>
      <c r="S9" s="26"/>
      <c r="T9" s="26"/>
      <c r="U9" s="26"/>
      <c r="V9" s="26"/>
      <c r="W9" s="26"/>
    </row>
    <row r="10" spans="1:23" ht="15" customHeight="1" x14ac:dyDescent="0.25">
      <c r="A10" s="39" t="s">
        <v>14</v>
      </c>
      <c r="B10" s="8" t="s">
        <v>18</v>
      </c>
      <c r="C10" s="63">
        <v>15</v>
      </c>
      <c r="D10" s="26"/>
      <c r="E10" s="26"/>
      <c r="F10" s="26"/>
      <c r="G10" s="26"/>
      <c r="H10" s="26"/>
      <c r="I10" s="26"/>
      <c r="J10" s="26"/>
      <c r="K10" s="26"/>
      <c r="L10" s="26"/>
      <c r="M10" s="26"/>
      <c r="N10" s="26"/>
      <c r="O10" s="26"/>
      <c r="P10" s="26"/>
      <c r="Q10" s="26"/>
      <c r="R10" s="26"/>
      <c r="S10" s="26"/>
      <c r="T10" s="26"/>
      <c r="U10" s="26"/>
      <c r="V10" s="26"/>
      <c r="W10" s="26"/>
    </row>
    <row r="11" spans="1:23" x14ac:dyDescent="0.25">
      <c r="A11" s="40"/>
      <c r="B11" s="47" t="s">
        <v>46</v>
      </c>
      <c r="C11" s="64">
        <v>48</v>
      </c>
      <c r="D11" s="59">
        <f>SUM(D7:D10)</f>
        <v>0</v>
      </c>
      <c r="E11" s="59">
        <f>SUM(E7:E10)</f>
        <v>0</v>
      </c>
      <c r="F11" s="59">
        <f>SUM(F7:F10)</f>
        <v>0</v>
      </c>
      <c r="G11" s="59">
        <f t="shared" ref="G11:W11" si="0">SUM(G7:G10)</f>
        <v>0</v>
      </c>
      <c r="H11" s="59">
        <f t="shared" si="0"/>
        <v>0</v>
      </c>
      <c r="I11" s="59">
        <f t="shared" si="0"/>
        <v>0</v>
      </c>
      <c r="J11" s="59">
        <f t="shared" si="0"/>
        <v>0</v>
      </c>
      <c r="K11" s="59">
        <f t="shared" si="0"/>
        <v>0</v>
      </c>
      <c r="L11" s="59">
        <f t="shared" si="0"/>
        <v>0</v>
      </c>
      <c r="M11" s="59">
        <f t="shared" si="0"/>
        <v>0</v>
      </c>
      <c r="N11" s="59">
        <f t="shared" si="0"/>
        <v>0</v>
      </c>
      <c r="O11" s="59">
        <f t="shared" si="0"/>
        <v>0</v>
      </c>
      <c r="P11" s="59">
        <f t="shared" si="0"/>
        <v>0</v>
      </c>
      <c r="Q11" s="59">
        <f t="shared" si="0"/>
        <v>0</v>
      </c>
      <c r="R11" s="59">
        <f t="shared" si="0"/>
        <v>0</v>
      </c>
      <c r="S11" s="59">
        <f t="shared" si="0"/>
        <v>0</v>
      </c>
      <c r="T11" s="59">
        <f t="shared" si="0"/>
        <v>0</v>
      </c>
      <c r="U11" s="59">
        <f t="shared" si="0"/>
        <v>0</v>
      </c>
      <c r="V11" s="59">
        <f t="shared" si="0"/>
        <v>0</v>
      </c>
      <c r="W11" s="59">
        <f t="shared" si="0"/>
        <v>0</v>
      </c>
    </row>
    <row r="12" spans="1:23" x14ac:dyDescent="0.25">
      <c r="A12" s="52" t="s">
        <v>21</v>
      </c>
      <c r="B12" s="50" t="s">
        <v>20</v>
      </c>
      <c r="C12" s="51">
        <v>0.4</v>
      </c>
      <c r="D12" s="29">
        <f>(D11/48)*40</f>
        <v>0</v>
      </c>
      <c r="E12" s="29">
        <f>(E11/48)*40</f>
        <v>0</v>
      </c>
      <c r="F12" s="29">
        <f>(F11/48)*40</f>
        <v>0</v>
      </c>
      <c r="G12" s="29">
        <f t="shared" ref="G12:W12" si="1">(G11/48)*40</f>
        <v>0</v>
      </c>
      <c r="H12" s="29">
        <f t="shared" si="1"/>
        <v>0</v>
      </c>
      <c r="I12" s="29">
        <f t="shared" si="1"/>
        <v>0</v>
      </c>
      <c r="J12" s="29">
        <f t="shared" si="1"/>
        <v>0</v>
      </c>
      <c r="K12" s="29">
        <f t="shared" si="1"/>
        <v>0</v>
      </c>
      <c r="L12" s="29">
        <f t="shared" si="1"/>
        <v>0</v>
      </c>
      <c r="M12" s="29">
        <f t="shared" si="1"/>
        <v>0</v>
      </c>
      <c r="N12" s="29">
        <f t="shared" si="1"/>
        <v>0</v>
      </c>
      <c r="O12" s="29">
        <f t="shared" si="1"/>
        <v>0</v>
      </c>
      <c r="P12" s="29">
        <f t="shared" si="1"/>
        <v>0</v>
      </c>
      <c r="Q12" s="29">
        <f t="shared" si="1"/>
        <v>0</v>
      </c>
      <c r="R12" s="29">
        <f t="shared" si="1"/>
        <v>0</v>
      </c>
      <c r="S12" s="29">
        <f t="shared" si="1"/>
        <v>0</v>
      </c>
      <c r="T12" s="29">
        <f t="shared" si="1"/>
        <v>0</v>
      </c>
      <c r="U12" s="29">
        <f t="shared" si="1"/>
        <v>0</v>
      </c>
      <c r="V12" s="29">
        <f t="shared" si="1"/>
        <v>0</v>
      </c>
      <c r="W12" s="29">
        <f t="shared" si="1"/>
        <v>0</v>
      </c>
    </row>
    <row r="14" spans="1:23" x14ac:dyDescent="0.25">
      <c r="A14" t="s">
        <v>22</v>
      </c>
      <c r="B14" t="s">
        <v>23</v>
      </c>
    </row>
    <row r="15" spans="1:23" x14ac:dyDescent="0.25">
      <c r="B15" t="s">
        <v>24</v>
      </c>
    </row>
  </sheetData>
  <sheetProtection algorithmName="SHA-512" hashValue="3g4H5MAHDNm5AbSwW0m3Gi3mq4un76PIhfl5uEZSexNWoRcG60hPMIMOsZpU0c2HVBSEO1XUQcK/GfRz/f1t1g==" saltValue="4O2CxQ0xugxWD/dn9+/WO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6" priority="220">
      <formula>D7&gt;$C7</formula>
    </cfRule>
  </conditionalFormatting>
  <conditionalFormatting sqref="D6">
    <cfRule type="expression" dxfId="5" priority="180">
      <formula>D6&gt;$C6</formula>
    </cfRule>
  </conditionalFormatting>
  <conditionalFormatting sqref="E6:W6">
    <cfRule type="expression" dxfId="4" priority="179">
      <formula>E6&gt;$C6</formula>
    </cfRule>
  </conditionalFormatting>
  <conditionalFormatting sqref="D8:W8">
    <cfRule type="expression" dxfId="3" priority="160">
      <formula>D8&gt;$C8</formula>
    </cfRule>
  </conditionalFormatting>
  <conditionalFormatting sqref="D9:W9">
    <cfRule type="expression" dxfId="2" priority="140">
      <formula>D9&gt;$C9</formula>
    </cfRule>
  </conditionalFormatting>
  <conditionalFormatting sqref="D10:W10">
    <cfRule type="expression" dxfId="1" priority="120">
      <formula>D10&gt;$C10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30"/>
  <sheetViews>
    <sheetView tabSelected="1" workbookViewId="0">
      <selection activeCell="J17" sqref="J17"/>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35</v>
      </c>
    </row>
    <row r="2" spans="1:10" ht="21" x14ac:dyDescent="0.35">
      <c r="A2" s="14" t="s">
        <v>36</v>
      </c>
    </row>
    <row r="4" spans="1:10" ht="18.75" x14ac:dyDescent="0.3">
      <c r="A4" s="2" t="str">
        <f>Learners!A1</f>
        <v>Food and Nutrition 4N2830 VERSION 2 Updated 14.04.2026</v>
      </c>
    </row>
    <row r="6" spans="1:10" ht="25.5" x14ac:dyDescent="0.25">
      <c r="A6" s="16" t="s">
        <v>7</v>
      </c>
      <c r="B6" s="16" t="s">
        <v>9</v>
      </c>
      <c r="C6" s="16" t="s">
        <v>8</v>
      </c>
      <c r="D6" s="17" t="s">
        <v>37</v>
      </c>
      <c r="E6" s="17" t="s">
        <v>38</v>
      </c>
      <c r="F6" s="17" t="s">
        <v>39</v>
      </c>
      <c r="G6" s="17" t="s">
        <v>40</v>
      </c>
      <c r="H6" s="17" t="s">
        <v>41</v>
      </c>
      <c r="I6" s="17" t="s">
        <v>42</v>
      </c>
      <c r="J6" s="17" t="s">
        <v>43</v>
      </c>
    </row>
    <row r="7" spans="1:10" ht="23.25" customHeight="1" x14ac:dyDescent="0.25">
      <c r="A7" s="20">
        <v>1</v>
      </c>
      <c r="B7" s="22" t="str">
        <f>IF(Learners!C11="","",Learners!C11)</f>
        <v/>
      </c>
      <c r="C7" s="22" t="str">
        <f>IF(Learners!B11="","",Learners!B11)</f>
        <v/>
      </c>
      <c r="D7" s="20" t="str">
        <f>IF(Learners!D$11="","",Learners!D$11)</f>
        <v/>
      </c>
      <c r="E7" s="54">
        <f>Assignment!$D$13</f>
        <v>0</v>
      </c>
      <c r="F7" s="54">
        <f>'Collection of Work'!$D$13</f>
        <v>0</v>
      </c>
      <c r="G7" s="54">
        <f>Project!$D$12</f>
        <v>0</v>
      </c>
      <c r="H7" s="54" t="str">
        <f>IF(B7="","",SUM(E7:G7))</f>
        <v/>
      </c>
      <c r="I7" s="20" t="str">
        <f>IF(H7="","",IF(H7&gt;79,"D",IF(H7&gt;64,"M", IF(H7&gt;49,"P",IF(H7&lt;50,"U")))))</f>
        <v/>
      </c>
      <c r="J7" s="23"/>
    </row>
    <row r="8" spans="1:10" ht="23.25" customHeight="1" x14ac:dyDescent="0.25">
      <c r="A8" s="19">
        <v>2</v>
      </c>
      <c r="B8" s="24" t="str">
        <f>IF(Learners!C12="","",Learners!C12)</f>
        <v/>
      </c>
      <c r="C8" s="24" t="str">
        <f>IF(Learners!B12="","",Learners!B12)</f>
        <v/>
      </c>
      <c r="D8" s="19" t="str">
        <f>IF(Learners!D12="","",Learners!D12)</f>
        <v/>
      </c>
      <c r="E8" s="55">
        <f>Assignment!$E$13</f>
        <v>0</v>
      </c>
      <c r="F8" s="55">
        <f>'Collection of Work'!$E$13</f>
        <v>0</v>
      </c>
      <c r="G8" s="55">
        <f>Project!$E$12</f>
        <v>0</v>
      </c>
      <c r="H8" s="55" t="str">
        <f t="shared" ref="H8:H26" si="0">IF(B8="","",SUM(E8:G8))</f>
        <v/>
      </c>
      <c r="I8" s="19" t="str">
        <f t="shared" ref="I8:I26" si="1">IF(H8="","",IF(H8&gt;79,"D",IF(H8&gt;64,"M", IF(H8&gt;49,"P",IF(H8&lt;50,"U")))))</f>
        <v/>
      </c>
      <c r="J8" s="25"/>
    </row>
    <row r="9" spans="1:10" ht="23.25" customHeight="1" x14ac:dyDescent="0.25">
      <c r="A9" s="20">
        <v>3</v>
      </c>
      <c r="B9" s="22" t="str">
        <f>IF(Learners!C13="","",Learners!C13)</f>
        <v/>
      </c>
      <c r="C9" s="22" t="str">
        <f>IF(Learners!B13="","",Learners!B13)</f>
        <v/>
      </c>
      <c r="D9" s="20" t="str">
        <f>IF(Learners!D13="","",Learners!D13)</f>
        <v/>
      </c>
      <c r="E9" s="54">
        <f>Assignment!$F$13</f>
        <v>0</v>
      </c>
      <c r="F9" s="54">
        <f>'Collection of Work'!$F$13</f>
        <v>0</v>
      </c>
      <c r="G9" s="54">
        <f>Project!$F$12</f>
        <v>0</v>
      </c>
      <c r="H9" s="54" t="str">
        <f t="shared" si="0"/>
        <v/>
      </c>
      <c r="I9" s="20" t="str">
        <f t="shared" si="1"/>
        <v/>
      </c>
      <c r="J9" s="23"/>
    </row>
    <row r="10" spans="1:10" ht="23.25" customHeight="1" x14ac:dyDescent="0.25">
      <c r="A10" s="19">
        <v>4</v>
      </c>
      <c r="B10" s="24" t="str">
        <f>IF(Learners!C14="","",Learners!C14)</f>
        <v/>
      </c>
      <c r="C10" s="24" t="str">
        <f>IF(Learners!B14="","",Learners!B14)</f>
        <v/>
      </c>
      <c r="D10" s="19" t="str">
        <f>IF(Learners!D14="","",Learners!D14)</f>
        <v/>
      </c>
      <c r="E10" s="55">
        <f>Assignment!$G$13</f>
        <v>0</v>
      </c>
      <c r="F10" s="55">
        <f>'Collection of Work'!$G$13</f>
        <v>0</v>
      </c>
      <c r="G10" s="55">
        <f>Project!$G$12</f>
        <v>0</v>
      </c>
      <c r="H10" s="55" t="str">
        <f t="shared" si="0"/>
        <v/>
      </c>
      <c r="I10" s="19" t="str">
        <f t="shared" si="1"/>
        <v/>
      </c>
      <c r="J10" s="25"/>
    </row>
    <row r="11" spans="1:10" ht="23.25" customHeight="1" x14ac:dyDescent="0.25">
      <c r="A11" s="20">
        <v>5</v>
      </c>
      <c r="B11" s="22" t="str">
        <f>IF(Learners!C15="","",Learners!C15)</f>
        <v/>
      </c>
      <c r="C11" s="22" t="str">
        <f>IF(Learners!B15="","",Learners!B15)</f>
        <v/>
      </c>
      <c r="D11" s="20" t="str">
        <f>IF(Learners!D15="","",Learners!D15)</f>
        <v/>
      </c>
      <c r="E11" s="54">
        <f>Assignment!$H$13</f>
        <v>0</v>
      </c>
      <c r="F11" s="54">
        <f>'Collection of Work'!$H$13</f>
        <v>0</v>
      </c>
      <c r="G11" s="54">
        <f>Project!$H$12</f>
        <v>0</v>
      </c>
      <c r="H11" s="54" t="str">
        <f t="shared" si="0"/>
        <v/>
      </c>
      <c r="I11" s="20" t="str">
        <f t="shared" si="1"/>
        <v/>
      </c>
      <c r="J11" s="23"/>
    </row>
    <row r="12" spans="1:10" ht="23.25" customHeight="1" x14ac:dyDescent="0.25">
      <c r="A12" s="19">
        <v>6</v>
      </c>
      <c r="B12" s="24" t="str">
        <f>IF(Learners!C16="","",Learners!C16)</f>
        <v/>
      </c>
      <c r="C12" s="24" t="str">
        <f>IF(Learners!B16="","",Learners!B16)</f>
        <v/>
      </c>
      <c r="D12" s="19" t="str">
        <f>IF(Learners!D16="","",Learners!D16)</f>
        <v/>
      </c>
      <c r="E12" s="55">
        <f>Assignment!$I$13</f>
        <v>0</v>
      </c>
      <c r="F12" s="55">
        <f>'Collection of Work'!$I$13</f>
        <v>0</v>
      </c>
      <c r="G12" s="55">
        <f>Project!$I$12</f>
        <v>0</v>
      </c>
      <c r="H12" s="55" t="str">
        <f t="shared" si="0"/>
        <v/>
      </c>
      <c r="I12" s="19" t="str">
        <f t="shared" si="1"/>
        <v/>
      </c>
      <c r="J12" s="25"/>
    </row>
    <row r="13" spans="1:10" ht="23.25" customHeight="1" x14ac:dyDescent="0.25">
      <c r="A13" s="20">
        <v>7</v>
      </c>
      <c r="B13" s="22" t="str">
        <f>IF(Learners!C17="","",Learners!C17)</f>
        <v/>
      </c>
      <c r="C13" s="22" t="str">
        <f>IF(Learners!B17="","",Learners!B17)</f>
        <v/>
      </c>
      <c r="D13" s="20" t="str">
        <f>IF(Learners!D17="","",Learners!D17)</f>
        <v/>
      </c>
      <c r="E13" s="54">
        <f>Assignment!$J$13</f>
        <v>0</v>
      </c>
      <c r="F13" s="54">
        <f>'Collection of Work'!$J$13</f>
        <v>0</v>
      </c>
      <c r="G13" s="54">
        <f>Project!$J$12</f>
        <v>0</v>
      </c>
      <c r="H13" s="54" t="str">
        <f t="shared" si="0"/>
        <v/>
      </c>
      <c r="I13" s="20" t="str">
        <f t="shared" si="1"/>
        <v/>
      </c>
      <c r="J13" s="23"/>
    </row>
    <row r="14" spans="1:10" ht="23.25" customHeight="1" x14ac:dyDescent="0.25">
      <c r="A14" s="19">
        <v>8</v>
      </c>
      <c r="B14" s="24" t="str">
        <f>IF(Learners!C18="","",Learners!C18)</f>
        <v/>
      </c>
      <c r="C14" s="24" t="str">
        <f>IF(Learners!B18="","",Learners!B18)</f>
        <v/>
      </c>
      <c r="D14" s="19" t="str">
        <f>IF(Learners!D18="","",Learners!D18)</f>
        <v/>
      </c>
      <c r="E14" s="55">
        <f>Assignment!$K$13</f>
        <v>0</v>
      </c>
      <c r="F14" s="55">
        <f>'Collection of Work'!$K$13</f>
        <v>0</v>
      </c>
      <c r="G14" s="55">
        <f>Project!$K$12</f>
        <v>0</v>
      </c>
      <c r="H14" s="55" t="str">
        <f t="shared" si="0"/>
        <v/>
      </c>
      <c r="I14" s="19" t="str">
        <f t="shared" si="1"/>
        <v/>
      </c>
      <c r="J14" s="25"/>
    </row>
    <row r="15" spans="1:10" ht="23.25" customHeight="1" x14ac:dyDescent="0.25">
      <c r="A15" s="20">
        <v>9</v>
      </c>
      <c r="B15" s="22" t="str">
        <f>IF(Learners!C19="","",Learners!C19)</f>
        <v/>
      </c>
      <c r="C15" s="22" t="str">
        <f>IF(Learners!B19="","",Learners!B19)</f>
        <v/>
      </c>
      <c r="D15" s="20" t="str">
        <f>IF(Learners!D19="","",Learners!D19)</f>
        <v/>
      </c>
      <c r="E15" s="54">
        <f>Assignment!$L$13</f>
        <v>0</v>
      </c>
      <c r="F15" s="54">
        <f>'Collection of Work'!$L$13</f>
        <v>0</v>
      </c>
      <c r="G15" s="54">
        <f>Project!$L$12</f>
        <v>0</v>
      </c>
      <c r="H15" s="54" t="str">
        <f t="shared" si="0"/>
        <v/>
      </c>
      <c r="I15" s="20" t="str">
        <f t="shared" si="1"/>
        <v/>
      </c>
      <c r="J15" s="23"/>
    </row>
    <row r="16" spans="1:10" ht="23.25" customHeight="1" x14ac:dyDescent="0.25">
      <c r="A16" s="19">
        <v>10</v>
      </c>
      <c r="B16" s="24" t="str">
        <f>IF(Learners!C20="","",Learners!C20)</f>
        <v/>
      </c>
      <c r="C16" s="24" t="str">
        <f>IF(Learners!B20="","",Learners!B20)</f>
        <v/>
      </c>
      <c r="D16" s="19" t="str">
        <f>IF(Learners!D20="","",Learners!D20)</f>
        <v/>
      </c>
      <c r="E16" s="55">
        <f>Assignment!$M$13</f>
        <v>0</v>
      </c>
      <c r="F16" s="55">
        <f>'Collection of Work'!$M$13</f>
        <v>0</v>
      </c>
      <c r="G16" s="55">
        <f>Project!$M$12</f>
        <v>0</v>
      </c>
      <c r="H16" s="55" t="str">
        <f t="shared" si="0"/>
        <v/>
      </c>
      <c r="I16" s="19" t="str">
        <f t="shared" si="1"/>
        <v/>
      </c>
      <c r="J16" s="25"/>
    </row>
    <row r="17" spans="1:10" ht="23.25" customHeight="1" x14ac:dyDescent="0.25">
      <c r="A17" s="20">
        <v>11</v>
      </c>
      <c r="B17" s="22" t="str">
        <f>IF(Learners!C21="","",Learners!C21)</f>
        <v/>
      </c>
      <c r="C17" s="22" t="str">
        <f>IF(Learners!B21="","",Learners!B21)</f>
        <v/>
      </c>
      <c r="D17" s="20" t="str">
        <f>IF(Learners!D21="","",Learners!D21)</f>
        <v/>
      </c>
      <c r="E17" s="54">
        <f>Assignment!$N$13</f>
        <v>0</v>
      </c>
      <c r="F17" s="54">
        <f>'Collection of Work'!$N$13</f>
        <v>0</v>
      </c>
      <c r="G17" s="54">
        <f>Project!$N$12</f>
        <v>0</v>
      </c>
      <c r="H17" s="54" t="str">
        <f t="shared" si="0"/>
        <v/>
      </c>
      <c r="I17" s="20" t="str">
        <f t="shared" si="1"/>
        <v/>
      </c>
      <c r="J17" s="23"/>
    </row>
    <row r="18" spans="1:10" ht="23.25" customHeight="1" x14ac:dyDescent="0.25">
      <c r="A18" s="19">
        <v>12</v>
      </c>
      <c r="B18" s="24" t="str">
        <f>IF(Learners!C22="","",Learners!C22)</f>
        <v/>
      </c>
      <c r="C18" s="24" t="str">
        <f>IF(Learners!B22="","",Learners!B22)</f>
        <v/>
      </c>
      <c r="D18" s="19" t="str">
        <f>IF(Learners!D22="","",Learners!D22)</f>
        <v/>
      </c>
      <c r="E18" s="55">
        <f>Assignment!$O$13</f>
        <v>0</v>
      </c>
      <c r="F18" s="55">
        <f>'Collection of Work'!$O$13</f>
        <v>0</v>
      </c>
      <c r="G18" s="55">
        <f>Project!$O$12</f>
        <v>0</v>
      </c>
      <c r="H18" s="55" t="str">
        <f t="shared" si="0"/>
        <v/>
      </c>
      <c r="I18" s="19" t="str">
        <f t="shared" si="1"/>
        <v/>
      </c>
      <c r="J18" s="25"/>
    </row>
    <row r="19" spans="1:10" ht="23.25" customHeight="1" x14ac:dyDescent="0.25">
      <c r="A19" s="20">
        <v>13</v>
      </c>
      <c r="B19" s="22" t="str">
        <f>IF(Learners!C23="","",Learners!C23)</f>
        <v/>
      </c>
      <c r="C19" s="22" t="str">
        <f>IF(Learners!B23="","",Learners!B23)</f>
        <v/>
      </c>
      <c r="D19" s="20" t="str">
        <f>IF(Learners!D23="","",Learners!D23)</f>
        <v/>
      </c>
      <c r="E19" s="54">
        <f>Assignment!$P$13</f>
        <v>0</v>
      </c>
      <c r="F19" s="54">
        <f>'Collection of Work'!$P$13</f>
        <v>0</v>
      </c>
      <c r="G19" s="54">
        <f>Project!$P$12</f>
        <v>0</v>
      </c>
      <c r="H19" s="54" t="str">
        <f t="shared" si="0"/>
        <v/>
      </c>
      <c r="I19" s="20" t="str">
        <f t="shared" si="1"/>
        <v/>
      </c>
      <c r="J19" s="23"/>
    </row>
    <row r="20" spans="1:10" ht="23.25" customHeight="1" x14ac:dyDescent="0.25">
      <c r="A20" s="19">
        <v>14</v>
      </c>
      <c r="B20" s="24" t="str">
        <f>IF(Learners!C24="","",Learners!C24)</f>
        <v/>
      </c>
      <c r="C20" s="24" t="str">
        <f>IF(Learners!B24="","",Learners!B24)</f>
        <v/>
      </c>
      <c r="D20" s="19" t="str">
        <f>IF(Learners!D24="","",Learners!D24)</f>
        <v/>
      </c>
      <c r="E20" s="55">
        <f>Assignment!$Q$13</f>
        <v>0</v>
      </c>
      <c r="F20" s="55">
        <f>'Collection of Work'!$Q$13</f>
        <v>0</v>
      </c>
      <c r="G20" s="55">
        <f>Project!$Q$12</f>
        <v>0</v>
      </c>
      <c r="H20" s="55" t="str">
        <f t="shared" si="0"/>
        <v/>
      </c>
      <c r="I20" s="19" t="str">
        <f t="shared" si="1"/>
        <v/>
      </c>
      <c r="J20" s="25"/>
    </row>
    <row r="21" spans="1:10" ht="23.25" customHeight="1" x14ac:dyDescent="0.25">
      <c r="A21" s="20">
        <v>15</v>
      </c>
      <c r="B21" s="22" t="str">
        <f>IF(Learners!C25="","",Learners!C25)</f>
        <v/>
      </c>
      <c r="C21" s="22" t="str">
        <f>IF(Learners!B25="","",Learners!B25)</f>
        <v/>
      </c>
      <c r="D21" s="20" t="str">
        <f>IF(Learners!D25="","",Learners!D25)</f>
        <v/>
      </c>
      <c r="E21" s="54">
        <f>Assignment!$R$13</f>
        <v>0</v>
      </c>
      <c r="F21" s="54">
        <f>'Collection of Work'!$R$13</f>
        <v>0</v>
      </c>
      <c r="G21" s="54">
        <f>Project!$R$12</f>
        <v>0</v>
      </c>
      <c r="H21" s="54" t="str">
        <f t="shared" si="0"/>
        <v/>
      </c>
      <c r="I21" s="20" t="str">
        <f t="shared" si="1"/>
        <v/>
      </c>
      <c r="J21" s="23"/>
    </row>
    <row r="22" spans="1:10" ht="23.25" customHeight="1" x14ac:dyDescent="0.25">
      <c r="A22" s="19">
        <v>16</v>
      </c>
      <c r="B22" s="24" t="str">
        <f>IF(Learners!C26="","",Learners!C26)</f>
        <v/>
      </c>
      <c r="C22" s="24" t="str">
        <f>IF(Learners!B26="","",Learners!B26)</f>
        <v/>
      </c>
      <c r="D22" s="19" t="str">
        <f>IF(Learners!D26="","",Learners!D26)</f>
        <v/>
      </c>
      <c r="E22" s="55">
        <f>Assignment!$S$13</f>
        <v>0</v>
      </c>
      <c r="F22" s="55">
        <f>'Collection of Work'!$S$13</f>
        <v>0</v>
      </c>
      <c r="G22" s="55">
        <f>Project!$S$12</f>
        <v>0</v>
      </c>
      <c r="H22" s="55" t="str">
        <f t="shared" si="0"/>
        <v/>
      </c>
      <c r="I22" s="19" t="str">
        <f t="shared" si="1"/>
        <v/>
      </c>
      <c r="J22" s="25"/>
    </row>
    <row r="23" spans="1:10" ht="23.25" customHeight="1" x14ac:dyDescent="0.25">
      <c r="A23" s="20">
        <v>17</v>
      </c>
      <c r="B23" s="22" t="str">
        <f>IF(Learners!C27="","",Learners!C27)</f>
        <v/>
      </c>
      <c r="C23" s="22" t="str">
        <f>IF(Learners!B27="","",Learners!B27)</f>
        <v/>
      </c>
      <c r="D23" s="20" t="str">
        <f>IF(Learners!D27="","",Learners!D27)</f>
        <v/>
      </c>
      <c r="E23" s="54">
        <f>Assignment!$T$13</f>
        <v>0</v>
      </c>
      <c r="F23" s="54">
        <f>'Collection of Work'!$T$13</f>
        <v>0</v>
      </c>
      <c r="G23" s="54">
        <f>Project!$T$12</f>
        <v>0</v>
      </c>
      <c r="H23" s="54" t="str">
        <f t="shared" si="0"/>
        <v/>
      </c>
      <c r="I23" s="20" t="str">
        <f t="shared" si="1"/>
        <v/>
      </c>
      <c r="J23" s="23"/>
    </row>
    <row r="24" spans="1:10" ht="23.25" customHeight="1" x14ac:dyDescent="0.25">
      <c r="A24" s="19">
        <v>18</v>
      </c>
      <c r="B24" s="24" t="str">
        <f>IF(Learners!C28="","",Learners!C28)</f>
        <v/>
      </c>
      <c r="C24" s="24" t="str">
        <f>IF(Learners!B28="","",Learners!B28)</f>
        <v/>
      </c>
      <c r="D24" s="19" t="str">
        <f>IF(Learners!D28="","",Learners!D28)</f>
        <v/>
      </c>
      <c r="E24" s="55">
        <f>Assignment!$U$13</f>
        <v>0</v>
      </c>
      <c r="F24" s="55">
        <f>'Collection of Work'!$U$13</f>
        <v>0</v>
      </c>
      <c r="G24" s="55">
        <f>Project!$U$12</f>
        <v>0</v>
      </c>
      <c r="H24" s="55" t="str">
        <f t="shared" si="0"/>
        <v/>
      </c>
      <c r="I24" s="19" t="str">
        <f t="shared" si="1"/>
        <v/>
      </c>
      <c r="J24" s="25"/>
    </row>
    <row r="25" spans="1:10" ht="23.25" customHeight="1" x14ac:dyDescent="0.25">
      <c r="A25" s="20">
        <v>19</v>
      </c>
      <c r="B25" s="22" t="str">
        <f>IF(Learners!C29="","",Learners!C29)</f>
        <v/>
      </c>
      <c r="C25" s="22" t="str">
        <f>IF(Learners!B29="","",Learners!B29)</f>
        <v/>
      </c>
      <c r="D25" s="20" t="str">
        <f>IF(Learners!D29="","",Learners!D29)</f>
        <v/>
      </c>
      <c r="E25" s="54">
        <f>Assignment!$V$13</f>
        <v>0</v>
      </c>
      <c r="F25" s="54">
        <f>'Collection of Work'!$V$13</f>
        <v>0</v>
      </c>
      <c r="G25" s="54">
        <f>Project!$V$12</f>
        <v>0</v>
      </c>
      <c r="H25" s="54" t="str">
        <f t="shared" si="0"/>
        <v/>
      </c>
      <c r="I25" s="20" t="str">
        <f t="shared" si="1"/>
        <v/>
      </c>
      <c r="J25" s="23"/>
    </row>
    <row r="26" spans="1:10" ht="23.25" customHeight="1" x14ac:dyDescent="0.25">
      <c r="A26" s="19">
        <v>20</v>
      </c>
      <c r="B26" s="24" t="str">
        <f>IF(Learners!C30="","",Learners!C30)</f>
        <v/>
      </c>
      <c r="C26" s="24" t="str">
        <f>IF(Learners!B30="","",Learners!B30)</f>
        <v/>
      </c>
      <c r="D26" s="19" t="str">
        <f>IF(Learners!D30="","",Learners!D30)</f>
        <v/>
      </c>
      <c r="E26" s="55">
        <f>Assignment!$W$13</f>
        <v>0</v>
      </c>
      <c r="F26" s="55">
        <f>'Collection of Work'!$W$13</f>
        <v>0</v>
      </c>
      <c r="G26" s="55">
        <f>Project!$W$12</f>
        <v>0</v>
      </c>
      <c r="H26" s="55" t="str">
        <f t="shared" si="0"/>
        <v/>
      </c>
      <c r="I26" s="19" t="str">
        <f t="shared" si="1"/>
        <v/>
      </c>
      <c r="J26" s="25"/>
    </row>
    <row r="27" spans="1:10" x14ac:dyDescent="0.25">
      <c r="J27" s="18"/>
    </row>
    <row r="28" spans="1:10" ht="29.25" customHeight="1" x14ac:dyDescent="0.25">
      <c r="A28" s="71" t="s">
        <v>44</v>
      </c>
      <c r="B28" s="72"/>
      <c r="C28" s="72"/>
      <c r="D28" s="72"/>
      <c r="E28" s="72"/>
      <c r="F28" s="72"/>
      <c r="G28" s="72"/>
      <c r="H28" s="72"/>
      <c r="I28" s="72"/>
      <c r="J28" s="72"/>
    </row>
    <row r="29" spans="1:10" ht="30" customHeight="1" x14ac:dyDescent="0.25">
      <c r="A29" s="73" t="s">
        <v>45</v>
      </c>
      <c r="B29" s="72"/>
      <c r="C29" s="72"/>
      <c r="D29" s="72"/>
      <c r="E29" s="72"/>
      <c r="F29" s="72"/>
      <c r="G29" s="72"/>
      <c r="H29" s="72"/>
      <c r="I29" s="72"/>
      <c r="J29" s="72"/>
    </row>
    <row r="30" spans="1:10" x14ac:dyDescent="0.25">
      <c r="B30" s="7"/>
    </row>
  </sheetData>
  <sheetProtection algorithmName="SHA-512" hashValue="a1Z4V21ly5e1q0KQnWKn8AVoRD1BosCsGFYrJ0ujMw6IS2RmYeVSa+lVXrIIcVj3OFlMUg7cUGa2R8H/lYp1mg==" saltValue="qpIGry1UoxTCpALKql50qQ=="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4eea2670efeee15a9e4193857e5937c">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3fcb6c2805303c8c8b7ecddc8a7a6615"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0ce844a-3414-47bc-be42-35076de08631">
      <UserInfo>
        <DisplayName/>
        <AccountId xsi:nil="true"/>
        <AccountType/>
      </UserInfo>
    </SharedWithUsers>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D8B69-AAFF-433A-8214-44A5E250A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38b2580e-9ac0-4cb7-be66-de2b439f9332"/>
    <ds:schemaRef ds:uri="http://purl.org/dc/dcmitype/"/>
    <ds:schemaRef ds:uri="http://www.w3.org/XML/1998/namespace"/>
    <ds:schemaRef ds:uri="http://schemas.microsoft.com/office/2006/metadata/properties"/>
    <ds:schemaRef ds:uri="82359709-66c9-4ed4-b87f-4fe2b34dcae6"/>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sharepoint/v3"/>
    <ds:schemaRef ds:uri="http://purl.org/dc/terms/"/>
    <ds:schemaRef ds:uri="80ce844a-3414-47bc-be42-35076de08631"/>
    <ds:schemaRef ds:uri="7a59fc8e-9142-4894-a20a-b7ef6a0b834d"/>
    <ds:schemaRef ds:uri="f19a456c-05b6-4807-b724-60ac1e17b13f"/>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Monika Wrobel</cp:lastModifiedBy>
  <cp:revision/>
  <dcterms:created xsi:type="dcterms:W3CDTF">2020-08-23T19:19:09Z</dcterms:created>
  <dcterms:modified xsi:type="dcterms:W3CDTF">2026-05-13T14:42:29Z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