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6/"/>
    </mc:Choice>
  </mc:AlternateContent>
  <bookViews>
    <workbookView xWindow="0" yWindow="0" windowWidth="18870" windowHeight="7725"/>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7" l="1"/>
  <c r="F26" i="6" s="1"/>
  <c r="V12" i="7"/>
  <c r="F25" i="6" s="1"/>
  <c r="U12" i="7"/>
  <c r="F24" i="6" s="1"/>
  <c r="T12" i="7"/>
  <c r="F23" i="6" s="1"/>
  <c r="S12" i="7"/>
  <c r="F22" i="6" s="1"/>
  <c r="R12" i="7"/>
  <c r="F21" i="6" s="1"/>
  <c r="Q12" i="7"/>
  <c r="F20" i="6" s="1"/>
  <c r="P12" i="7"/>
  <c r="F19" i="6" s="1"/>
  <c r="O12" i="7"/>
  <c r="F18" i="6" s="1"/>
  <c r="N12" i="7"/>
  <c r="F17" i="6" s="1"/>
  <c r="M12" i="7"/>
  <c r="F16" i="6" s="1"/>
  <c r="L12" i="7"/>
  <c r="F15" i="6" s="1"/>
  <c r="K12" i="7"/>
  <c r="F14" i="6" s="1"/>
  <c r="J12" i="7"/>
  <c r="F13" i="6" s="1"/>
  <c r="I12" i="7"/>
  <c r="F12" i="6" s="1"/>
  <c r="H12" i="7"/>
  <c r="F11" i="6" s="1"/>
  <c r="G12" i="7"/>
  <c r="F10" i="6" s="1"/>
  <c r="F12" i="7"/>
  <c r="F9" i="6" s="1"/>
  <c r="E12" i="7"/>
  <c r="F8" i="6" s="1"/>
  <c r="D12" i="7"/>
  <c r="F7" i="6" s="1"/>
  <c r="C12" i="7"/>
  <c r="W2" i="7"/>
  <c r="V2" i="7"/>
  <c r="U2" i="7"/>
  <c r="T2" i="7"/>
  <c r="S2" i="7"/>
  <c r="R2" i="7"/>
  <c r="Q2" i="7"/>
  <c r="P2" i="7"/>
  <c r="O2" i="7"/>
  <c r="N2" i="7"/>
  <c r="M2" i="7"/>
  <c r="L2" i="7"/>
  <c r="K2" i="7"/>
  <c r="J2" i="7"/>
  <c r="I2" i="7"/>
  <c r="H2" i="7"/>
  <c r="G2" i="7"/>
  <c r="F2" i="7"/>
  <c r="E2" i="7"/>
  <c r="D2" i="7"/>
  <c r="A1" i="7"/>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<sst xmlns="http://schemas.openxmlformats.org/spreadsheetml/2006/main" count="71" uniqueCount="45">
  <si>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</si>
  <si>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</si>
  <si>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</si>
  <si>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</si>
  <si>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</si>
  <si>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</si>
  <si>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</si>
  <si>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</si>
  <si>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</si>
  <si>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</si>
  <si>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</si>
  <si>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</si>
  <si>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</si>
  <si>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</si>
  <si>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</si>
  <si>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</si>
  <si>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</si>
  <si>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</si>
  <si>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</si>
  <si>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</si>
  <si>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</si>
  <si>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</si>
  <si>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</si>
  <si>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</si>
  <si>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</si>
  <si>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</si>
  <si>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</si>
  <si>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</si>
  <si>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6N4045 Business Law</t>
  </si>
  <si>
    <t>Assignments x 2 - 60%</t>
  </si>
  <si>
    <t>Assignment 1</t>
  </si>
  <si>
    <t>Relevant information appropriately presented</t>
  </si>
  <si>
    <t>Understanding and knowledge of chosen topic clearly demonstrated</t>
  </si>
  <si>
    <t>Legal principles appropriately applied to the case study</t>
  </si>
  <si>
    <t>Relevant supporting precedent/legislation /examples included</t>
  </si>
  <si>
    <t>Comprehensive evaluation of topic completed</t>
  </si>
  <si>
    <t>Assignment 2</t>
  </si>
  <si>
    <t>Legal principles appropriately applied</t>
  </si>
  <si>
    <t>Relevant supporting precedent/legislation/examples included</t>
  </si>
  <si>
    <t>Comprehensive evaluation of topic completed with recommendations</t>
  </si>
  <si>
    <t>Examination 40%</t>
  </si>
  <si>
    <t>Section A: Structured Questions</t>
  </si>
  <si>
    <t>Question 1</t>
  </si>
  <si>
    <t>Question 2</t>
  </si>
  <si>
    <t>Section B: Essay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</si>
</sst>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1" fillId="2" borderId="1" xfId="0" applyNumberFormat="1" applyFont="1" applyFill="1" applyBorder="1" applyAlignment="1">
      <alignment horizontal="center" vertical="center"/>
    </xf>
    <xf numFmtId="0" fontId="1" fillId="0" borderId="0" xfId="0" applyFont="1"/>
    <xf numFmtId="0" fontId="1" fillId="3" borderId="4" xfId="0" applyFont="1" applyFill="1" applyBorder="1" applyAlignment="1">
      <alignment horizontal="center"/>
    </xf>
    <xf numFmtId="0" fontId="1" fillId="0" borderId="1" xfId="0" applyFont="1" applyBorder="1" applyAlignment="1">
      <alignment horizontal="center" vertical="center"/>
    </xf>
    <xf numFmtId="0" fontId="1" fillId="2" borderId="4" xfId="0" applyFont="1" applyFill="1" applyBorder="1" applyAlignment="1">
      <alignment vertical="center"/>
    </xf>
    <xf numFmtId="0" fontId="1" fillId="0" borderId="7" xfId="0" applyFont="1" applyBorder="1" applyAlignment="1">
      <alignment horizontal="center" vertical="center"/>
    </xf>
    <xf numFmtId="0" fontId="0" fillId="0" borderId="2" xfId="0" applyBorder="1" applyAlignment="1">
      <alignment vertical="center" wrapText="1"/>
    </xf>
    <xf numFmtId="0" fontId="9" fillId="0" borderId="0" xfId="0" applyFont="1" applyAlignment="1">
      <alignment horizontal="right" vertical="center"/>
    </xf>
    <xf numFmtId="0" fontId="9" fillId="0" borderId="1" xfId="0" applyFont="1" applyBorder="1" applyAlignment="1">
      <alignment horizontal="right" vertical="center"/>
    </xf>
    <xf numFmtId="0" fontId="0" fillId="0" borderId="1" xfId="0" applyBorder="1" applyAlignment="1">
      <alignment vertical="center" wrapText="1"/>
    </xf>
    <xf numFmtId="164" fontId="0" fillId="3"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4" sqref="C1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ZNqKOh4FYt1h8PoUkYkFLdeiLfYiu2OQI/b1bxIyEsG8NEUSblAvRTOoJQ350YLId0sVmIaVleUKhvY4kGhNDQ==" saltValue="KNWSXVD9f2STEXCWrPcqP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5" x14ac:dyDescent="0.25"/>
  <cols>
    <col min="1" max="1" width="6.140625" customWidth="1"/>
    <col min="2" max="2" width="54.85546875" customWidth="1"/>
    <col min="3" max="3" width="9.140625" style="29"/>
    <col min="4" max="23" width="6" customWidth="1"/>
  </cols>
  <sheetData>
    <row r="1" spans="1:23" ht="18.75" x14ac:dyDescent="0.3">
      <c r="A1" s="2" t="str">
        <f>Learners!A1</f>
        <v>6N4045 Business Law</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29</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8" t="s">
        <v>11</v>
      </c>
      <c r="B5" s="9"/>
      <c r="C5" s="10" t="s">
        <v>12</v>
      </c>
      <c r="D5" s="41"/>
      <c r="E5" s="41"/>
      <c r="F5" s="41"/>
      <c r="G5" s="41"/>
      <c r="H5" s="41"/>
      <c r="I5" s="41"/>
      <c r="J5" s="41"/>
      <c r="K5" s="41"/>
      <c r="L5" s="41"/>
      <c r="M5" s="41"/>
      <c r="N5" s="41"/>
      <c r="O5" s="41"/>
      <c r="P5" s="41"/>
      <c r="Q5" s="41"/>
      <c r="R5" s="41"/>
      <c r="S5" s="41"/>
      <c r="T5" s="41"/>
      <c r="U5" s="41"/>
      <c r="V5" s="41"/>
      <c r="W5" s="41"/>
    </row>
    <row r="6" spans="1:23" x14ac:dyDescent="0.25">
      <c r="A6" s="19" t="s">
        <v>30</v>
      </c>
      <c r="B6" s="20"/>
      <c r="C6" s="30"/>
      <c r="D6" s="38"/>
      <c r="E6" s="38"/>
      <c r="F6" s="38"/>
      <c r="G6" s="38"/>
      <c r="H6" s="38"/>
      <c r="I6" s="38"/>
      <c r="J6" s="38"/>
      <c r="K6" s="38"/>
      <c r="L6" s="38"/>
      <c r="M6" s="38"/>
      <c r="N6" s="38"/>
      <c r="O6" s="38"/>
      <c r="P6" s="38"/>
      <c r="Q6" s="38"/>
      <c r="R6" s="38"/>
      <c r="S6" s="38"/>
      <c r="T6" s="38"/>
      <c r="U6" s="38"/>
      <c r="V6" s="38"/>
      <c r="W6" s="38"/>
    </row>
    <row r="7" spans="1:23" ht="17.25" customHeight="1" x14ac:dyDescent="0.25">
      <c r="A7" s="36" t="s">
        <v>13</v>
      </c>
      <c r="B7" s="37" t="s">
        <v>31</v>
      </c>
      <c r="C7" s="31">
        <v>6</v>
      </c>
      <c r="D7" s="27"/>
      <c r="E7" s="27"/>
      <c r="F7" s="27"/>
      <c r="G7" s="27"/>
      <c r="H7" s="27"/>
      <c r="I7" s="27"/>
      <c r="J7" s="27"/>
      <c r="K7" s="27"/>
      <c r="L7" s="27"/>
      <c r="M7" s="27"/>
      <c r="N7" s="27"/>
      <c r="O7" s="27"/>
      <c r="P7" s="27"/>
      <c r="Q7" s="27"/>
      <c r="R7" s="27"/>
      <c r="S7" s="27"/>
      <c r="T7" s="27"/>
      <c r="U7" s="27"/>
      <c r="V7" s="27"/>
      <c r="W7" s="27"/>
    </row>
    <row r="8" spans="1:23" ht="34.5" customHeight="1" x14ac:dyDescent="0.25">
      <c r="A8" s="36" t="s">
        <v>13</v>
      </c>
      <c r="B8" s="37" t="s">
        <v>32</v>
      </c>
      <c r="C8" s="31">
        <v>6</v>
      </c>
      <c r="D8" s="27"/>
      <c r="E8" s="27"/>
      <c r="F8" s="27"/>
      <c r="G8" s="27"/>
      <c r="H8" s="27"/>
      <c r="I8" s="27"/>
      <c r="J8" s="27"/>
      <c r="K8" s="27"/>
      <c r="L8" s="27"/>
      <c r="M8" s="27"/>
      <c r="N8" s="27"/>
      <c r="O8" s="27"/>
      <c r="P8" s="27"/>
      <c r="Q8" s="27"/>
      <c r="R8" s="27"/>
      <c r="S8" s="27"/>
      <c r="T8" s="27"/>
      <c r="U8" s="27"/>
      <c r="V8" s="27"/>
      <c r="W8" s="27"/>
    </row>
    <row r="9" spans="1:23" ht="19.5" customHeight="1" x14ac:dyDescent="0.25">
      <c r="A9" s="36" t="s">
        <v>13</v>
      </c>
      <c r="B9" s="37" t="s">
        <v>33</v>
      </c>
      <c r="C9" s="31">
        <v>6</v>
      </c>
      <c r="D9" s="27"/>
      <c r="E9" s="27"/>
      <c r="F9" s="27"/>
      <c r="G9" s="27"/>
      <c r="H9" s="27"/>
      <c r="I9" s="27"/>
      <c r="J9" s="27"/>
      <c r="K9" s="27"/>
      <c r="L9" s="27"/>
      <c r="M9" s="27"/>
      <c r="N9" s="27"/>
      <c r="O9" s="27"/>
      <c r="P9" s="27"/>
      <c r="Q9" s="27"/>
      <c r="R9" s="27"/>
      <c r="S9" s="27"/>
      <c r="T9" s="27"/>
      <c r="U9" s="27"/>
      <c r="V9" s="27"/>
      <c r="W9" s="27"/>
    </row>
    <row r="10" spans="1:23" ht="33" customHeight="1" x14ac:dyDescent="0.25">
      <c r="A10" s="36" t="s">
        <v>13</v>
      </c>
      <c r="B10" s="37" t="s">
        <v>34</v>
      </c>
      <c r="C10" s="31">
        <v>6</v>
      </c>
      <c r="D10" s="27"/>
      <c r="E10" s="27"/>
      <c r="F10" s="27"/>
      <c r="G10" s="27"/>
      <c r="H10" s="27"/>
      <c r="I10" s="27"/>
      <c r="J10" s="27"/>
      <c r="K10" s="27"/>
      <c r="L10" s="27"/>
      <c r="M10" s="27"/>
      <c r="N10" s="27"/>
      <c r="O10" s="27"/>
      <c r="P10" s="27"/>
      <c r="Q10" s="27"/>
      <c r="R10" s="27"/>
      <c r="S10" s="27"/>
      <c r="T10" s="27"/>
      <c r="U10" s="27"/>
      <c r="V10" s="27"/>
      <c r="W10" s="27"/>
    </row>
    <row r="11" spans="1:23" ht="21.75" customHeight="1" x14ac:dyDescent="0.25">
      <c r="A11" s="36" t="s">
        <v>13</v>
      </c>
      <c r="B11" s="37" t="s">
        <v>35</v>
      </c>
      <c r="C11" s="31">
        <v>6</v>
      </c>
      <c r="D11" s="27"/>
      <c r="E11" s="27"/>
      <c r="F11" s="27"/>
      <c r="G11" s="27"/>
      <c r="H11" s="27"/>
      <c r="I11" s="27"/>
      <c r="J11" s="27"/>
      <c r="K11" s="27"/>
      <c r="L11" s="27"/>
      <c r="M11" s="27"/>
      <c r="N11" s="27"/>
      <c r="O11" s="27"/>
      <c r="P11" s="27"/>
      <c r="Q11" s="27"/>
      <c r="R11" s="27"/>
      <c r="S11" s="27"/>
      <c r="T11" s="27"/>
      <c r="U11" s="27"/>
      <c r="V11" s="27"/>
      <c r="W11" s="27"/>
    </row>
    <row r="12" spans="1:23" x14ac:dyDescent="0.25">
      <c r="A12" s="19" t="s">
        <v>36</v>
      </c>
      <c r="B12" s="20"/>
      <c r="C12" s="30"/>
      <c r="D12" s="38"/>
      <c r="E12" s="38"/>
      <c r="F12" s="38"/>
      <c r="G12" s="38"/>
      <c r="H12" s="38"/>
      <c r="I12" s="38"/>
      <c r="J12" s="38"/>
      <c r="K12" s="38"/>
      <c r="L12" s="38"/>
      <c r="M12" s="38"/>
      <c r="N12" s="38"/>
      <c r="O12" s="38"/>
      <c r="P12" s="38"/>
      <c r="Q12" s="38"/>
      <c r="R12" s="38"/>
      <c r="S12" s="38"/>
      <c r="T12" s="38"/>
      <c r="U12" s="38"/>
      <c r="V12" s="38"/>
      <c r="W12" s="38"/>
    </row>
    <row r="13" spans="1:23" ht="19.5" customHeight="1" x14ac:dyDescent="0.25">
      <c r="A13" s="36" t="s">
        <v>13</v>
      </c>
      <c r="B13" s="37" t="s">
        <v>31</v>
      </c>
      <c r="C13" s="31">
        <v>6</v>
      </c>
      <c r="D13" s="27"/>
      <c r="E13" s="27"/>
      <c r="F13" s="27"/>
      <c r="G13" s="27"/>
      <c r="H13" s="27"/>
      <c r="I13" s="27"/>
      <c r="J13" s="27"/>
      <c r="K13" s="27"/>
      <c r="L13" s="27"/>
      <c r="M13" s="27"/>
      <c r="N13" s="27"/>
      <c r="O13" s="27"/>
      <c r="P13" s="27"/>
      <c r="Q13" s="27"/>
      <c r="R13" s="27"/>
      <c r="S13" s="27"/>
      <c r="T13" s="27"/>
      <c r="U13" s="27"/>
      <c r="V13" s="27"/>
      <c r="W13" s="27"/>
    </row>
    <row r="14" spans="1:23" ht="33.75" customHeight="1" x14ac:dyDescent="0.25">
      <c r="A14" s="36" t="s">
        <v>13</v>
      </c>
      <c r="B14" s="37" t="s">
        <v>32</v>
      </c>
      <c r="C14" s="31">
        <v>6</v>
      </c>
      <c r="D14" s="27"/>
      <c r="E14" s="27"/>
      <c r="F14" s="27"/>
      <c r="G14" s="27"/>
      <c r="H14" s="27"/>
      <c r="I14" s="27"/>
      <c r="J14" s="27"/>
      <c r="K14" s="27"/>
      <c r="L14" s="27"/>
      <c r="M14" s="27"/>
      <c r="N14" s="27"/>
      <c r="O14" s="27"/>
      <c r="P14" s="27"/>
      <c r="Q14" s="27"/>
      <c r="R14" s="27"/>
      <c r="S14" s="27"/>
      <c r="T14" s="27"/>
      <c r="U14" s="27"/>
      <c r="V14" s="27"/>
      <c r="W14" s="27"/>
    </row>
    <row r="15" spans="1:23" ht="18.75" customHeight="1" x14ac:dyDescent="0.25">
      <c r="A15" s="36" t="s">
        <v>13</v>
      </c>
      <c r="B15" s="37" t="s">
        <v>37</v>
      </c>
      <c r="C15" s="31">
        <v>6</v>
      </c>
      <c r="D15" s="27"/>
      <c r="E15" s="27"/>
      <c r="F15" s="27"/>
      <c r="G15" s="27"/>
      <c r="H15" s="27"/>
      <c r="I15" s="27"/>
      <c r="J15" s="27"/>
      <c r="K15" s="27"/>
      <c r="L15" s="27"/>
      <c r="M15" s="27"/>
      <c r="N15" s="27"/>
      <c r="O15" s="27"/>
      <c r="P15" s="27"/>
      <c r="Q15" s="27"/>
      <c r="R15" s="27"/>
      <c r="S15" s="27"/>
      <c r="T15" s="27"/>
      <c r="U15" s="27"/>
      <c r="V15" s="27"/>
      <c r="W15" s="27"/>
    </row>
    <row r="16" spans="1:23" ht="33.75" customHeight="1" x14ac:dyDescent="0.25">
      <c r="A16" s="36" t="s">
        <v>13</v>
      </c>
      <c r="B16" s="37" t="s">
        <v>38</v>
      </c>
      <c r="C16" s="31">
        <v>6</v>
      </c>
      <c r="D16" s="27"/>
      <c r="E16" s="27"/>
      <c r="F16" s="27"/>
      <c r="G16" s="27"/>
      <c r="H16" s="27"/>
      <c r="I16" s="27"/>
      <c r="J16" s="27"/>
      <c r="K16" s="27"/>
      <c r="L16" s="27"/>
      <c r="M16" s="27"/>
      <c r="N16" s="27"/>
      <c r="O16" s="27"/>
      <c r="P16" s="27"/>
      <c r="Q16" s="27"/>
      <c r="R16" s="27"/>
      <c r="S16" s="27"/>
      <c r="T16" s="27"/>
      <c r="U16" s="27"/>
      <c r="V16" s="27"/>
      <c r="W16" s="27"/>
    </row>
    <row r="17" spans="1:23" ht="32.25" customHeight="1" x14ac:dyDescent="0.25">
      <c r="A17" s="36" t="s">
        <v>13</v>
      </c>
      <c r="B17" s="37" t="s">
        <v>39</v>
      </c>
      <c r="C17" s="31">
        <v>6</v>
      </c>
      <c r="D17" s="27"/>
      <c r="E17" s="27"/>
      <c r="F17" s="27"/>
      <c r="G17" s="27"/>
      <c r="H17" s="27"/>
      <c r="I17" s="27"/>
      <c r="J17" s="27"/>
      <c r="K17" s="27"/>
      <c r="L17" s="27"/>
      <c r="M17" s="27"/>
      <c r="N17" s="27"/>
      <c r="O17" s="27"/>
      <c r="P17" s="27"/>
      <c r="Q17" s="27"/>
      <c r="R17" s="27"/>
      <c r="S17" s="27"/>
      <c r="T17" s="27"/>
      <c r="U17" s="27"/>
      <c r="V17" s="27"/>
      <c r="W17" s="27"/>
    </row>
    <row r="18" spans="1:23" s="29" customFormat="1" x14ac:dyDescent="0.25">
      <c r="A18" s="8" t="s">
        <v>14</v>
      </c>
      <c r="B18" s="8"/>
      <c r="C18" s="28">
        <f t="shared" ref="C18:W18" si="0">SUM(C6:C17)</f>
        <v>60</v>
      </c>
      <c r="D18" s="28">
        <f t="shared" si="0"/>
        <v>0</v>
      </c>
      <c r="E18" s="28">
        <f t="shared" si="0"/>
        <v>0</v>
      </c>
      <c r="F18" s="28">
        <f t="shared" si="0"/>
        <v>0</v>
      </c>
      <c r="G18" s="28">
        <f t="shared" si="0"/>
        <v>0</v>
      </c>
      <c r="H18" s="28">
        <f t="shared" si="0"/>
        <v>0</v>
      </c>
      <c r="I18" s="28">
        <f t="shared" si="0"/>
        <v>0</v>
      </c>
      <c r="J18" s="28">
        <f t="shared" si="0"/>
        <v>0</v>
      </c>
      <c r="K18" s="28">
        <f t="shared" si="0"/>
        <v>0</v>
      </c>
      <c r="L18" s="28">
        <f t="shared" si="0"/>
        <v>0</v>
      </c>
      <c r="M18" s="28">
        <f t="shared" si="0"/>
        <v>0</v>
      </c>
      <c r="N18" s="28">
        <f t="shared" si="0"/>
        <v>0</v>
      </c>
      <c r="O18" s="28">
        <f t="shared" si="0"/>
        <v>0</v>
      </c>
      <c r="P18" s="28">
        <f t="shared" si="0"/>
        <v>0</v>
      </c>
      <c r="Q18" s="28">
        <f t="shared" si="0"/>
        <v>0</v>
      </c>
      <c r="R18" s="28">
        <f t="shared" si="0"/>
        <v>0</v>
      </c>
      <c r="S18" s="28">
        <f t="shared" si="0"/>
        <v>0</v>
      </c>
      <c r="T18" s="28">
        <f t="shared" si="0"/>
        <v>0</v>
      </c>
      <c r="U18" s="28">
        <f t="shared" si="0"/>
        <v>0</v>
      </c>
      <c r="V18" s="28">
        <f t="shared" si="0"/>
        <v>0</v>
      </c>
      <c r="W18" s="28">
        <f t="shared" si="0"/>
        <v>0</v>
      </c>
    </row>
    <row r="20" spans="1:23" x14ac:dyDescent="0.25">
      <c r="A20" t="s">
        <v>15</v>
      </c>
      <c r="B20" t="s">
        <v>16</v>
      </c>
    </row>
    <row r="21" spans="1:23" x14ac:dyDescent="0.25">
      <c r="B21" t="s">
        <v>17</v>
      </c>
    </row>
  </sheetData>
  <sheetProtection algorithmName="SHA-512" hashValue="F3LkdGRIu4VZvY3pndv6S/pa/HxW95o9dYgSLs7o8MlhZpHfTDCAmxTjJACHbiIkgfZhz8v86U/zFAXVuyJk5A==" saltValue="4IAEvaBhD5VsxdBAJYnDT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1">
    <cfRule type="expression" dxfId="12" priority="220">
      <formula>D7&gt;$C7</formula>
    </cfRule>
  </conditionalFormatting>
  <conditionalFormatting sqref="D6">
    <cfRule type="expression" dxfId="11" priority="180">
      <formula>D6&gt;$C6</formula>
    </cfRule>
  </conditionalFormatting>
  <conditionalFormatting sqref="E6:W6">
    <cfRule type="expression" dxfId="10" priority="179">
      <formula>E6&gt;$C6</formula>
    </cfRule>
  </conditionalFormatting>
  <conditionalFormatting sqref="D12">
    <cfRule type="expression" dxfId="9" priority="170">
      <formula>D12&gt;$C12</formula>
    </cfRule>
  </conditionalFormatting>
  <conditionalFormatting sqref="E12:W12">
    <cfRule type="expression" dxfId="8" priority="169">
      <formula>E12&gt;$C12</formula>
    </cfRule>
  </conditionalFormatting>
  <conditionalFormatting sqref="D13:W17">
    <cfRule type="expression" dxfId="7" priority="80">
      <formula>D13&gt;$C13</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5"/>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5" x14ac:dyDescent="0.25"/>
  <cols>
    <col min="1" max="1" width="6.140625" customWidth="1"/>
    <col min="2" max="2" width="54.85546875" customWidth="1"/>
    <col min="3" max="3" width="9.140625" style="29"/>
    <col min="4" max="23" width="6" customWidth="1"/>
  </cols>
  <sheetData>
    <row r="1" spans="1:23" ht="18.75" x14ac:dyDescent="0.3">
      <c r="A1" s="2" t="str">
        <f>Learners!A1</f>
        <v>6N4045 Business Law</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40</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8" t="s">
        <v>11</v>
      </c>
      <c r="B5" s="9"/>
      <c r="C5" s="10" t="s">
        <v>12</v>
      </c>
      <c r="D5" s="41"/>
      <c r="E5" s="41"/>
      <c r="F5" s="41"/>
      <c r="G5" s="41"/>
      <c r="H5" s="41"/>
      <c r="I5" s="41"/>
      <c r="J5" s="41"/>
      <c r="K5" s="41"/>
      <c r="L5" s="41"/>
      <c r="M5" s="41"/>
      <c r="N5" s="41"/>
      <c r="O5" s="41"/>
      <c r="P5" s="41"/>
      <c r="Q5" s="41"/>
      <c r="R5" s="41"/>
      <c r="S5" s="41"/>
      <c r="T5" s="41"/>
      <c r="U5" s="41"/>
      <c r="V5" s="41"/>
      <c r="W5" s="41"/>
    </row>
    <row r="6" spans="1:23" x14ac:dyDescent="0.25">
      <c r="A6" s="19" t="s">
        <v>41</v>
      </c>
      <c r="B6" s="20"/>
      <c r="C6" s="30"/>
      <c r="D6" s="38"/>
      <c r="E6" s="38"/>
      <c r="F6" s="38"/>
      <c r="G6" s="38"/>
      <c r="H6" s="38"/>
      <c r="I6" s="38"/>
      <c r="J6" s="38"/>
      <c r="K6" s="38"/>
      <c r="L6" s="38"/>
      <c r="M6" s="38"/>
      <c r="N6" s="38"/>
      <c r="O6" s="38"/>
      <c r="P6" s="38"/>
      <c r="Q6" s="38"/>
      <c r="R6" s="38"/>
      <c r="S6" s="38"/>
      <c r="T6" s="38"/>
      <c r="U6" s="38"/>
      <c r="V6" s="38"/>
      <c r="W6" s="38"/>
    </row>
    <row r="7" spans="1:23" ht="18.75" customHeight="1" x14ac:dyDescent="0.25">
      <c r="A7" s="35" t="s">
        <v>13</v>
      </c>
      <c r="B7" s="34" t="s">
        <v>42</v>
      </c>
      <c r="C7" s="33">
        <v>10</v>
      </c>
      <c r="D7" s="26"/>
      <c r="E7" s="26"/>
      <c r="F7" s="26"/>
      <c r="G7" s="26"/>
      <c r="H7" s="26"/>
      <c r="I7" s="26"/>
      <c r="J7" s="26"/>
      <c r="K7" s="26"/>
      <c r="L7" s="26"/>
      <c r="M7" s="26"/>
      <c r="N7" s="26"/>
      <c r="O7" s="26"/>
      <c r="P7" s="26"/>
      <c r="Q7" s="26"/>
      <c r="R7" s="26"/>
      <c r="S7" s="26"/>
      <c r="T7" s="26"/>
      <c r="U7" s="26"/>
      <c r="V7" s="26"/>
      <c r="W7" s="26"/>
    </row>
    <row r="8" spans="1:23" ht="20.25" customHeight="1" x14ac:dyDescent="0.25">
      <c r="A8" s="35" t="s">
        <v>13</v>
      </c>
      <c r="B8" s="34" t="s">
        <v>43</v>
      </c>
      <c r="C8" s="33">
        <v>10</v>
      </c>
      <c r="D8" s="26"/>
      <c r="E8" s="26"/>
      <c r="F8" s="26"/>
      <c r="G8" s="26"/>
      <c r="H8" s="26"/>
      <c r="I8" s="26"/>
      <c r="J8" s="26"/>
      <c r="K8" s="26"/>
      <c r="L8" s="26"/>
      <c r="M8" s="26"/>
      <c r="N8" s="26"/>
      <c r="O8" s="26"/>
      <c r="P8" s="26"/>
      <c r="Q8" s="26"/>
      <c r="R8" s="26"/>
      <c r="S8" s="26"/>
      <c r="T8" s="26"/>
      <c r="U8" s="26"/>
      <c r="V8" s="26"/>
      <c r="W8" s="26"/>
    </row>
    <row r="9" spans="1:23" x14ac:dyDescent="0.25">
      <c r="A9" s="19" t="s">
        <v>44</v>
      </c>
      <c r="B9" s="20"/>
      <c r="C9" s="30"/>
      <c r="D9" s="38"/>
      <c r="E9" s="38"/>
      <c r="F9" s="38"/>
      <c r="G9" s="38"/>
      <c r="H9" s="38"/>
      <c r="I9" s="38"/>
      <c r="J9" s="38"/>
      <c r="K9" s="38"/>
      <c r="L9" s="38"/>
      <c r="M9" s="38"/>
      <c r="N9" s="38"/>
      <c r="O9" s="38"/>
      <c r="P9" s="38"/>
      <c r="Q9" s="38"/>
      <c r="R9" s="38"/>
      <c r="S9" s="38"/>
      <c r="T9" s="38"/>
      <c r="U9" s="38"/>
      <c r="V9" s="38"/>
      <c r="W9" s="38"/>
    </row>
    <row r="10" spans="1:23" ht="20.25" customHeight="1" x14ac:dyDescent="0.25">
      <c r="A10" s="35" t="s">
        <v>13</v>
      </c>
      <c r="B10" s="34" t="s">
        <v>42</v>
      </c>
      <c r="C10" s="33">
        <v>10</v>
      </c>
      <c r="D10" s="26"/>
      <c r="E10" s="26"/>
      <c r="F10" s="26"/>
      <c r="G10" s="26"/>
      <c r="H10" s="26"/>
      <c r="I10" s="26"/>
      <c r="J10" s="26"/>
      <c r="K10" s="26"/>
      <c r="L10" s="26"/>
      <c r="M10" s="26"/>
      <c r="N10" s="26"/>
      <c r="O10" s="26"/>
      <c r="P10" s="26"/>
      <c r="Q10" s="26"/>
      <c r="R10" s="26"/>
      <c r="S10" s="26"/>
      <c r="T10" s="26"/>
      <c r="U10" s="26"/>
      <c r="V10" s="26"/>
      <c r="W10" s="26"/>
    </row>
    <row r="11" spans="1:23" ht="18" customHeight="1" x14ac:dyDescent="0.25">
      <c r="A11" s="35" t="s">
        <v>13</v>
      </c>
      <c r="B11" s="34" t="s">
        <v>43</v>
      </c>
      <c r="C11" s="33">
        <v>10</v>
      </c>
      <c r="D11" s="26"/>
      <c r="E11" s="26"/>
      <c r="F11" s="26"/>
      <c r="G11" s="26"/>
      <c r="H11" s="26"/>
      <c r="I11" s="26"/>
      <c r="J11" s="26"/>
      <c r="K11" s="26"/>
      <c r="L11" s="26"/>
      <c r="M11" s="26"/>
      <c r="N11" s="26"/>
      <c r="O11" s="26"/>
      <c r="P11" s="26"/>
      <c r="Q11" s="26"/>
      <c r="R11" s="26"/>
      <c r="S11" s="26"/>
      <c r="T11" s="26"/>
      <c r="U11" s="26"/>
      <c r="V11" s="26"/>
      <c r="W11" s="26"/>
    </row>
    <row r="12" spans="1:23" s="29" customFormat="1" x14ac:dyDescent="0.25">
      <c r="A12" s="32" t="s">
        <v>14</v>
      </c>
      <c r="B12" s="32"/>
      <c r="C12" s="28">
        <f t="shared" ref="C12:W12" si="0">SUM(C6:C11)</f>
        <v>40</v>
      </c>
      <c r="D12" s="28">
        <f t="shared" si="0"/>
        <v>0</v>
      </c>
      <c r="E12" s="28">
        <f t="shared" si="0"/>
        <v>0</v>
      </c>
      <c r="F12" s="28">
        <f t="shared" si="0"/>
        <v>0</v>
      </c>
      <c r="G12" s="28">
        <f t="shared" si="0"/>
        <v>0</v>
      </c>
      <c r="H12" s="28">
        <f t="shared" si="0"/>
        <v>0</v>
      </c>
      <c r="I12" s="28">
        <f t="shared" si="0"/>
        <v>0</v>
      </c>
      <c r="J12" s="28">
        <f t="shared" si="0"/>
        <v>0</v>
      </c>
      <c r="K12" s="28">
        <f t="shared" si="0"/>
        <v>0</v>
      </c>
      <c r="L12" s="28">
        <f t="shared" si="0"/>
        <v>0</v>
      </c>
      <c r="M12" s="28">
        <f t="shared" si="0"/>
        <v>0</v>
      </c>
      <c r="N12" s="28">
        <f t="shared" si="0"/>
        <v>0</v>
      </c>
      <c r="O12" s="28">
        <f t="shared" si="0"/>
        <v>0</v>
      </c>
      <c r="P12" s="28">
        <f t="shared" si="0"/>
        <v>0</v>
      </c>
      <c r="Q12" s="28">
        <f t="shared" si="0"/>
        <v>0</v>
      </c>
      <c r="R12" s="28">
        <f t="shared" si="0"/>
        <v>0</v>
      </c>
      <c r="S12" s="28">
        <f t="shared" si="0"/>
        <v>0</v>
      </c>
      <c r="T12" s="28">
        <f t="shared" si="0"/>
        <v>0</v>
      </c>
      <c r="U12" s="28">
        <f t="shared" si="0"/>
        <v>0</v>
      </c>
      <c r="V12" s="28">
        <f t="shared" si="0"/>
        <v>0</v>
      </c>
      <c r="W12" s="28">
        <f t="shared" si="0"/>
        <v>0</v>
      </c>
    </row>
    <row r="14" spans="1:23" x14ac:dyDescent="0.25">
      <c r="A14" t="s">
        <v>15</v>
      </c>
      <c r="B14" t="s">
        <v>16</v>
      </c>
    </row>
    <row r="15" spans="1:23" x14ac:dyDescent="0.25">
      <c r="B15" t="s">
        <v>17</v>
      </c>
    </row>
  </sheetData>
  <sheetProtection algorithmName="SHA-512" hashValue="cQZ9CZtJz5G9TXRQYRdlkTDPn4bW/26Je2FAfx7ybXzfTR5AYhIjtS3F63Y13tO6geYOU5q/2q/M3tm6n8jWdQ==" saltValue="gmxxA7hCejL8v/KFZiPqS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8">
    <cfRule type="expression" dxfId="6" priority="220">
      <formula>D7&gt;$C7</formula>
    </cfRule>
  </conditionalFormatting>
  <conditionalFormatting sqref="D6">
    <cfRule type="expression" dxfId="5" priority="180">
      <formula>D6&gt;$C6</formula>
    </cfRule>
  </conditionalFormatting>
  <conditionalFormatting sqref="E6:W6">
    <cfRule type="expression" dxfId="4" priority="179">
      <formula>E6&gt;$C6</formula>
    </cfRule>
  </conditionalFormatting>
  <conditionalFormatting sqref="D9">
    <cfRule type="expression" dxfId="3" priority="176">
      <formula>D9&gt;$C9</formula>
    </cfRule>
  </conditionalFormatting>
  <conditionalFormatting sqref="E9:W9">
    <cfRule type="expression" dxfId="2" priority="175">
      <formula>E9&gt;$C9</formula>
    </cfRule>
  </conditionalFormatting>
  <conditionalFormatting sqref="D10:W11">
    <cfRule type="expression" dxfId="1" priority="140">
      <formula>D10&gt;$C10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4"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18</v>
      </c>
    </row>
    <row r="2" spans="1:9" ht="21" x14ac:dyDescent="0.35">
      <c r="A2" s="12" t="s">
        <v>19</v>
      </c>
    </row>
    <row r="4" spans="1:9" ht="18.75" x14ac:dyDescent="0.3">
      <c r="A4" s="2" t="str">
        <f>Learners!A1</f>
        <v>6N4045 Business Law</v>
      </c>
    </row>
    <row r="6" spans="1:9" x14ac:dyDescent="0.25">
      <c r="A6" s="14" t="s">
        <v>7</v>
      </c>
      <c r="B6" s="14" t="s">
        <v>9</v>
      </c>
      <c r="C6" s="14" t="s">
        <v>8</v>
      </c>
      <c r="D6" s="15" t="s">
        <v>20</v>
      </c>
      <c r="E6" s="15" t="s">
        <v>21</v>
      </c>
      <c r="F6" s="15" t="s">
        <v>22</v>
      </c>
      <c r="G6" s="15" t="s">
        <v>23</v>
      </c>
      <c r="H6" s="15" t="s">
        <v>24</v>
      </c>
      <c r="I6" s="15" t="s">
        <v>25</v>
      </c>
    </row>
    <row r="7" spans="1:9" ht="23.25" customHeight="1" x14ac:dyDescent="0.25">
      <c r="A7" s="18">
        <v>1</v>
      </c>
      <c r="B7" s="21" t="str">
        <f>IF(Learners!C11="","",Learners!C11)</f>
        <v/>
      </c>
      <c r="C7" s="21" t="str">
        <f>IF(Learners!B11="","",Learners!B11)</f>
        <v/>
      </c>
      <c r="D7" s="18" t="str">
        <f>IF(Learners!D$11="","",Learners!D$11)</f>
        <v/>
      </c>
      <c r="E7" s="18">
        <f>Assignment!$D$18</f>
        <v>0</v>
      </c>
      <c r="F7" s="18">
        <f>Exam!$D$12</f>
        <v>0</v>
      </c>
      <c r="G7" s="18" t="str">
        <f t="shared" ref="G7:G26" si="0">IF(B7="","",SUM(E7:F7))</f>
        <v/>
      </c>
      <c r="H7" s="18"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Assignment!$E$18</f>
        <v>0</v>
      </c>
      <c r="F8" s="23">
        <f>Exam!$E$12</f>
        <v>0</v>
      </c>
      <c r="G8" s="23" t="str">
        <f t="shared" si="0"/>
        <v/>
      </c>
      <c r="H8" s="17" t="str">
        <f t="shared" ref="H8:H26" si="1">IF(G8="","",IF(G8&gt;79,"D",IF(G8&gt;64,"M", IF(G8&gt;49,"P",IF(G8&lt;50,"U")))))</f>
        <v/>
      </c>
      <c r="I8" s="25"/>
    </row>
    <row r="9" spans="1:9" ht="23.25" customHeight="1" x14ac:dyDescent="0.25">
      <c r="A9" s="18">
        <v>3</v>
      </c>
      <c r="B9" s="21" t="str">
        <f>IF(Learners!C13="","",Learners!C13)</f>
        <v/>
      </c>
      <c r="C9" s="21" t="str">
        <f>IF(Learners!B13="","",Learners!B13)</f>
        <v/>
      </c>
      <c r="D9" s="18" t="str">
        <f>IF(Learners!D13="","",Learners!D13)</f>
        <v/>
      </c>
      <c r="E9" s="18">
        <f>Assignment!$F$18</f>
        <v>0</v>
      </c>
      <c r="F9" s="18">
        <f>Exam!$F$12</f>
        <v>0</v>
      </c>
      <c r="G9" s="18" t="str">
        <f t="shared" si="0"/>
        <v/>
      </c>
      <c r="H9" s="18" t="str">
        <f t="shared" si="1"/>
        <v/>
      </c>
      <c r="I9" s="22"/>
    </row>
    <row r="10" spans="1:9" ht="23.25" customHeight="1" x14ac:dyDescent="0.25">
      <c r="A10" s="23">
        <v>4</v>
      </c>
      <c r="B10" s="24" t="str">
        <f>IF(Learners!C14="","",Learners!C14)</f>
        <v/>
      </c>
      <c r="C10" s="24" t="str">
        <f>IF(Learners!B14="","",Learners!B14)</f>
        <v/>
      </c>
      <c r="D10" s="23" t="str">
        <f>IF(Learners!D14="","",Learners!D14)</f>
        <v/>
      </c>
      <c r="E10" s="23">
        <f>Assignment!$G$18</f>
        <v>0</v>
      </c>
      <c r="F10" s="23">
        <f>Exam!$G$12</f>
        <v>0</v>
      </c>
      <c r="G10" s="23" t="str">
        <f t="shared" si="0"/>
        <v/>
      </c>
      <c r="H10" s="17" t="str">
        <f t="shared" si="1"/>
        <v/>
      </c>
      <c r="I10" s="25"/>
    </row>
    <row r="11" spans="1:9" ht="23.25" customHeight="1" x14ac:dyDescent="0.25">
      <c r="A11" s="18">
        <v>5</v>
      </c>
      <c r="B11" s="21" t="str">
        <f>IF(Learners!C15="","",Learners!C15)</f>
        <v/>
      </c>
      <c r="C11" s="21" t="str">
        <f>IF(Learners!B15="","",Learners!B15)</f>
        <v/>
      </c>
      <c r="D11" s="18" t="str">
        <f>IF(Learners!D15="","",Learners!D15)</f>
        <v/>
      </c>
      <c r="E11" s="18">
        <f>Assignment!$H$18</f>
        <v>0</v>
      </c>
      <c r="F11" s="18">
        <f>Exam!$H$12</f>
        <v>0</v>
      </c>
      <c r="G11" s="18" t="str">
        <f t="shared" si="0"/>
        <v/>
      </c>
      <c r="H11" s="18" t="str">
        <f t="shared" si="1"/>
        <v/>
      </c>
      <c r="I11" s="22"/>
    </row>
    <row r="12" spans="1:9" ht="23.25" customHeight="1" x14ac:dyDescent="0.25">
      <c r="A12" s="23">
        <v>6</v>
      </c>
      <c r="B12" s="24" t="str">
        <f>IF(Learners!C16="","",Learners!C16)</f>
        <v/>
      </c>
      <c r="C12" s="24" t="str">
        <f>IF(Learners!B16="","",Learners!B16)</f>
        <v/>
      </c>
      <c r="D12" s="23" t="str">
        <f>IF(Learners!D16="","",Learners!D16)</f>
        <v/>
      </c>
      <c r="E12" s="23">
        <f>Assignment!$I$18</f>
        <v>0</v>
      </c>
      <c r="F12" s="23">
        <f>Exam!$I$12</f>
        <v>0</v>
      </c>
      <c r="G12" s="23" t="str">
        <f t="shared" si="0"/>
        <v/>
      </c>
      <c r="H12" s="17" t="str">
        <f t="shared" si="1"/>
        <v/>
      </c>
      <c r="I12" s="25"/>
    </row>
    <row r="13" spans="1:9" ht="23.25" customHeight="1" x14ac:dyDescent="0.25">
      <c r="A13" s="18">
        <v>7</v>
      </c>
      <c r="B13" s="21" t="str">
        <f>IF(Learners!C17="","",Learners!C17)</f>
        <v/>
      </c>
      <c r="C13" s="21" t="str">
        <f>IF(Learners!B17="","",Learners!B17)</f>
        <v/>
      </c>
      <c r="D13" s="18" t="str">
        <f>IF(Learners!D17="","",Learners!D17)</f>
        <v/>
      </c>
      <c r="E13" s="18">
        <f>Assignment!$J$18</f>
        <v>0</v>
      </c>
      <c r="F13" s="18">
        <f>Exam!$J$12</f>
        <v>0</v>
      </c>
      <c r="G13" s="18" t="str">
        <f t="shared" si="0"/>
        <v/>
      </c>
      <c r="H13" s="18" t="str">
        <f t="shared" si="1"/>
        <v/>
      </c>
      <c r="I13" s="22"/>
    </row>
    <row r="14" spans="1:9" ht="23.25" customHeight="1" x14ac:dyDescent="0.25">
      <c r="A14" s="23">
        <v>8</v>
      </c>
      <c r="B14" s="24" t="str">
        <f>IF(Learners!C18="","",Learners!C18)</f>
        <v/>
      </c>
      <c r="C14" s="24" t="str">
        <f>IF(Learners!B18="","",Learners!B18)</f>
        <v/>
      </c>
      <c r="D14" s="23" t="str">
        <f>IF(Learners!D18="","",Learners!D18)</f>
        <v/>
      </c>
      <c r="E14" s="23">
        <f>Assignment!$K$18</f>
        <v>0</v>
      </c>
      <c r="F14" s="23">
        <f>Exam!$K$12</f>
        <v>0</v>
      </c>
      <c r="G14" s="23" t="str">
        <f t="shared" si="0"/>
        <v/>
      </c>
      <c r="H14" s="17" t="str">
        <f t="shared" si="1"/>
        <v/>
      </c>
      <c r="I14" s="25"/>
    </row>
    <row r="15" spans="1:9" ht="23.25" customHeight="1" x14ac:dyDescent="0.25">
      <c r="A15" s="18">
        <v>9</v>
      </c>
      <c r="B15" s="21" t="str">
        <f>IF(Learners!C19="","",Learners!C19)</f>
        <v/>
      </c>
      <c r="C15" s="21" t="str">
        <f>IF(Learners!B19="","",Learners!B19)</f>
        <v/>
      </c>
      <c r="D15" s="18" t="str">
        <f>IF(Learners!D19="","",Learners!D19)</f>
        <v/>
      </c>
      <c r="E15" s="18">
        <f>Assignment!$L$18</f>
        <v>0</v>
      </c>
      <c r="F15" s="18">
        <f>Exam!$L$12</f>
        <v>0</v>
      </c>
      <c r="G15" s="18" t="str">
        <f t="shared" si="0"/>
        <v/>
      </c>
      <c r="H15" s="18" t="str">
        <f t="shared" si="1"/>
        <v/>
      </c>
      <c r="I15" s="22"/>
    </row>
    <row r="16" spans="1:9" ht="23.25" customHeight="1" x14ac:dyDescent="0.25">
      <c r="A16" s="23">
        <v>10</v>
      </c>
      <c r="B16" s="24" t="str">
        <f>IF(Learners!C20="","",Learners!C20)</f>
        <v/>
      </c>
      <c r="C16" s="24" t="str">
        <f>IF(Learners!B20="","",Learners!B20)</f>
        <v/>
      </c>
      <c r="D16" s="23" t="str">
        <f>IF(Learners!D20="","",Learners!D20)</f>
        <v/>
      </c>
      <c r="E16" s="23">
        <f>Assignment!$M$18</f>
        <v>0</v>
      </c>
      <c r="F16" s="23">
        <f>Exam!$M$12</f>
        <v>0</v>
      </c>
      <c r="G16" s="23" t="str">
        <f t="shared" si="0"/>
        <v/>
      </c>
      <c r="H16" s="17" t="str">
        <f t="shared" si="1"/>
        <v/>
      </c>
      <c r="I16" s="25"/>
    </row>
    <row r="17" spans="1:9" ht="23.25" customHeight="1" x14ac:dyDescent="0.25">
      <c r="A17" s="18">
        <v>11</v>
      </c>
      <c r="B17" s="21" t="str">
        <f>IF(Learners!C21="","",Learners!C21)</f>
        <v/>
      </c>
      <c r="C17" s="21" t="str">
        <f>IF(Learners!B21="","",Learners!B21)</f>
        <v/>
      </c>
      <c r="D17" s="18" t="str">
        <f>IF(Learners!D21="","",Learners!D21)</f>
        <v/>
      </c>
      <c r="E17" s="18">
        <f>Assignment!$N$18</f>
        <v>0</v>
      </c>
      <c r="F17" s="18">
        <f>Exam!$N$12</f>
        <v>0</v>
      </c>
      <c r="G17" s="18" t="str">
        <f t="shared" si="0"/>
        <v/>
      </c>
      <c r="H17" s="18" t="str">
        <f t="shared" si="1"/>
        <v/>
      </c>
      <c r="I17" s="22"/>
    </row>
    <row r="18" spans="1:9" ht="23.25" customHeight="1" x14ac:dyDescent="0.25">
      <c r="A18" s="23">
        <v>12</v>
      </c>
      <c r="B18" s="24" t="str">
        <f>IF(Learners!C22="","",Learners!C22)</f>
        <v/>
      </c>
      <c r="C18" s="24" t="str">
        <f>IF(Learners!B22="","",Learners!B22)</f>
        <v/>
      </c>
      <c r="D18" s="23" t="str">
        <f>IF(Learners!D22="","",Learners!D22)</f>
        <v/>
      </c>
      <c r="E18" s="23">
        <f>Assignment!$O$18</f>
        <v>0</v>
      </c>
      <c r="F18" s="23">
        <f>Exam!$O$12</f>
        <v>0</v>
      </c>
      <c r="G18" s="23" t="str">
        <f t="shared" si="0"/>
        <v/>
      </c>
      <c r="H18" s="17" t="str">
        <f t="shared" si="1"/>
        <v/>
      </c>
      <c r="I18" s="25"/>
    </row>
    <row r="19" spans="1:9" ht="23.25" customHeight="1" x14ac:dyDescent="0.25">
      <c r="A19" s="18">
        <v>13</v>
      </c>
      <c r="B19" s="21" t="str">
        <f>IF(Learners!C23="","",Learners!C23)</f>
        <v/>
      </c>
      <c r="C19" s="21" t="str">
        <f>IF(Learners!B23="","",Learners!B23)</f>
        <v/>
      </c>
      <c r="D19" s="18" t="str">
        <f>IF(Learners!D23="","",Learners!D23)</f>
        <v/>
      </c>
      <c r="E19" s="18">
        <f>Assignment!$P$18</f>
        <v>0</v>
      </c>
      <c r="F19" s="18">
        <f>Exam!$P$12</f>
        <v>0</v>
      </c>
      <c r="G19" s="18" t="str">
        <f t="shared" si="0"/>
        <v/>
      </c>
      <c r="H19" s="18" t="str">
        <f t="shared" si="1"/>
        <v/>
      </c>
      <c r="I19" s="22"/>
    </row>
    <row r="20" spans="1:9" ht="23.25" customHeight="1" x14ac:dyDescent="0.25">
      <c r="A20" s="23">
        <v>14</v>
      </c>
      <c r="B20" s="24" t="str">
        <f>IF(Learners!C24="","",Learners!C24)</f>
        <v/>
      </c>
      <c r="C20" s="24" t="str">
        <f>IF(Learners!B24="","",Learners!B24)</f>
        <v/>
      </c>
      <c r="D20" s="23" t="str">
        <f>IF(Learners!D24="","",Learners!D24)</f>
        <v/>
      </c>
      <c r="E20" s="23">
        <f>Assignment!$Q$18</f>
        <v>0</v>
      </c>
      <c r="F20" s="23">
        <f>Exam!$Q$12</f>
        <v>0</v>
      </c>
      <c r="G20" s="23" t="str">
        <f t="shared" si="0"/>
        <v/>
      </c>
      <c r="H20" s="17" t="str">
        <f t="shared" si="1"/>
        <v/>
      </c>
      <c r="I20" s="25"/>
    </row>
    <row r="21" spans="1:9" ht="23.25" customHeight="1" x14ac:dyDescent="0.25">
      <c r="A21" s="18">
        <v>15</v>
      </c>
      <c r="B21" s="21" t="str">
        <f>IF(Learners!C25="","",Learners!C25)</f>
        <v/>
      </c>
      <c r="C21" s="21" t="str">
        <f>IF(Learners!B25="","",Learners!B25)</f>
        <v/>
      </c>
      <c r="D21" s="18" t="str">
        <f>IF(Learners!D25="","",Learners!D25)</f>
        <v/>
      </c>
      <c r="E21" s="18">
        <f>Assignment!$R$18</f>
        <v>0</v>
      </c>
      <c r="F21" s="18">
        <f>Exam!$R$12</f>
        <v>0</v>
      </c>
      <c r="G21" s="18" t="str">
        <f t="shared" si="0"/>
        <v/>
      </c>
      <c r="H21" s="18" t="str">
        <f t="shared" si="1"/>
        <v/>
      </c>
      <c r="I21" s="22"/>
    </row>
    <row r="22" spans="1:9" ht="23.25" customHeight="1" x14ac:dyDescent="0.25">
      <c r="A22" s="23">
        <v>16</v>
      </c>
      <c r="B22" s="24" t="str">
        <f>IF(Learners!C26="","",Learners!C26)</f>
        <v/>
      </c>
      <c r="C22" s="24" t="str">
        <f>IF(Learners!B26="","",Learners!B26)</f>
        <v/>
      </c>
      <c r="D22" s="23" t="str">
        <f>IF(Learners!D26="","",Learners!D26)</f>
        <v/>
      </c>
      <c r="E22" s="23">
        <f>Assignment!$S$18</f>
        <v>0</v>
      </c>
      <c r="F22" s="23">
        <f>Exam!$S$12</f>
        <v>0</v>
      </c>
      <c r="G22" s="23" t="str">
        <f t="shared" si="0"/>
        <v/>
      </c>
      <c r="H22" s="17" t="str">
        <f t="shared" si="1"/>
        <v/>
      </c>
      <c r="I22" s="25"/>
    </row>
    <row r="23" spans="1:9" ht="23.25" customHeight="1" x14ac:dyDescent="0.25">
      <c r="A23" s="18">
        <v>17</v>
      </c>
      <c r="B23" s="21" t="str">
        <f>IF(Learners!C27="","",Learners!C27)</f>
        <v/>
      </c>
      <c r="C23" s="21" t="str">
        <f>IF(Learners!B27="","",Learners!B27)</f>
        <v/>
      </c>
      <c r="D23" s="18" t="str">
        <f>IF(Learners!D27="","",Learners!D27)</f>
        <v/>
      </c>
      <c r="E23" s="18">
        <f>Assignment!$T$18</f>
        <v>0</v>
      </c>
      <c r="F23" s="18">
        <f>Exam!$T$12</f>
        <v>0</v>
      </c>
      <c r="G23" s="18" t="str">
        <f t="shared" si="0"/>
        <v/>
      </c>
      <c r="H23" s="18" t="str">
        <f t="shared" si="1"/>
        <v/>
      </c>
      <c r="I23" s="22"/>
    </row>
    <row r="24" spans="1:9" ht="23.25" customHeight="1" x14ac:dyDescent="0.25">
      <c r="A24" s="23">
        <v>18</v>
      </c>
      <c r="B24" s="24" t="str">
        <f>IF(Learners!C28="","",Learners!C28)</f>
        <v/>
      </c>
      <c r="C24" s="24" t="str">
        <f>IF(Learners!B28="","",Learners!B28)</f>
        <v/>
      </c>
      <c r="D24" s="23" t="str">
        <f>IF(Learners!D28="","",Learners!D28)</f>
        <v/>
      </c>
      <c r="E24" s="23">
        <f>Assignment!$U$18</f>
        <v>0</v>
      </c>
      <c r="F24" s="23">
        <f>Exam!$U$12</f>
        <v>0</v>
      </c>
      <c r="G24" s="23" t="str">
        <f t="shared" si="0"/>
        <v/>
      </c>
      <c r="H24" s="17" t="str">
        <f t="shared" si="1"/>
        <v/>
      </c>
      <c r="I24" s="25"/>
    </row>
    <row r="25" spans="1:9" ht="23.25" customHeight="1" x14ac:dyDescent="0.25">
      <c r="A25" s="18">
        <v>19</v>
      </c>
      <c r="B25" s="21" t="str">
        <f>IF(Learners!C29="","",Learners!C29)</f>
        <v/>
      </c>
      <c r="C25" s="21" t="str">
        <f>IF(Learners!B29="","",Learners!B29)</f>
        <v/>
      </c>
      <c r="D25" s="18" t="str">
        <f>IF(Learners!D29="","",Learners!D29)</f>
        <v/>
      </c>
      <c r="E25" s="18">
        <f>Assignment!$V$18</f>
        <v>0</v>
      </c>
      <c r="F25" s="18">
        <f>Exam!$V$12</f>
        <v>0</v>
      </c>
      <c r="G25" s="18" t="str">
        <f t="shared" si="0"/>
        <v/>
      </c>
      <c r="H25" s="18" t="str">
        <f t="shared" si="1"/>
        <v/>
      </c>
      <c r="I25" s="22"/>
    </row>
    <row r="26" spans="1:9" ht="23.25" customHeight="1" x14ac:dyDescent="0.25">
      <c r="A26" s="23">
        <v>20</v>
      </c>
      <c r="B26" s="24" t="str">
        <f>IF(Learners!C30="","",Learners!C30)</f>
        <v/>
      </c>
      <c r="C26" s="24" t="str">
        <f>IF(Learners!B30="","",Learners!B30)</f>
        <v/>
      </c>
      <c r="D26" s="23" t="str">
        <f>IF(Learners!D30="","",Learners!D30)</f>
        <v/>
      </c>
      <c r="E26" s="23">
        <f>Assignment!$W$18</f>
        <v>0</v>
      </c>
      <c r="F26" s="23">
        <f>Exam!$W$12</f>
        <v>0</v>
      </c>
      <c r="G26" s="23" t="str">
        <f t="shared" si="0"/>
        <v/>
      </c>
      <c r="H26" s="17" t="str">
        <f t="shared" si="1"/>
        <v/>
      </c>
      <c r="I26" s="25"/>
    </row>
    <row r="27" spans="1:9" x14ac:dyDescent="0.25">
      <c r="I27" s="16"/>
    </row>
    <row r="28" spans="1:9" ht="29.25" customHeight="1" x14ac:dyDescent="0.25">
      <c r="A28" s="42" t="s">
        <v>26</v>
      </c>
      <c r="B28" s="43"/>
      <c r="C28" s="43"/>
      <c r="D28" s="43"/>
      <c r="E28" s="43"/>
      <c r="F28" s="43"/>
      <c r="G28" s="43"/>
      <c r="H28" s="43"/>
      <c r="I28" s="43"/>
    </row>
    <row r="29" spans="1:9" ht="30" customHeight="1" x14ac:dyDescent="0.25">
      <c r="A29" s="44" t="s">
        <v>27</v>
      </c>
      <c r="B29" s="45"/>
      <c r="C29" s="45"/>
      <c r="D29" s="45"/>
      <c r="E29" s="45"/>
      <c r="F29" s="45"/>
      <c r="G29" s="45"/>
      <c r="H29" s="45"/>
      <c r="I29" s="45"/>
    </row>
    <row r="30" spans="1:9" x14ac:dyDescent="0.25">
      <c r="B30" s="7"/>
    </row>
  </sheetData>
  <sheetProtection algorithmName="SHA-512" hashValue="tPL0bILQc5ZV2JxIM27GGAs4jK15Fc7N3nsiMVeswWC/xlL4E5/E/fLwIx/9blq99VybQR0m8lw4aGfaZ8rN0Q==" saltValue="g6ThZM9JHWTBMEwzkK9He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9" ma:contentTypeDescription="Create a new document." ma:contentTypeScope="" ma:versionID="ccc712c148b2bc3a183670cf2bac4d72">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c442e59c51c0c74ff2355f6a7de80f0b"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microsoft.com/sharepoint/v3"/>
    <ds:schemaRef ds:uri="82359709-66c9-4ed4-b87f-4fe2b34dcae6"/>
    <ds:schemaRef ds:uri="38b2580e-9ac0-4cb7-be66-de2b439f9332"/>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29FB8508-8AF7-484F-9921-5D7997A4E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2024-01-11T14:24:30Z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