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C:\Users\mmcdonnell.PFEC\Desktop\"/>
    </mc:Choice>
  </mc:AlternateContent>
  <bookViews>
    <workbookView xWindow="0" yWindow="0" windowWidth="28425" windowHeight="10860" activeTab="4"/>
  </bookViews>
  <sheets>
    <sheet name="Learners" sheetId="1" r:id="rId1"/>
    <sheet name="Assignment" sheetId="3" r:id="rId2"/>
    <sheet name="Exam" sheetId="7" r:id="rId3"/>
    <sheet name="Learner Record" sheetId="5" r:id="rId4"/>
    <sheet name="Summary Results Sheet" sheetId="6" r:id="rId5"/>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22" i="7" l="1"/>
  <c r="D21" i="7"/>
  <c r="E21" i="7"/>
  <c r="F21" i="7"/>
  <c r="G21" i="7"/>
  <c r="H21" i="7"/>
  <c r="I21" i="7"/>
  <c r="J21" i="7"/>
  <c r="K21" i="7"/>
  <c r="L21" i="7"/>
  <c r="M21" i="7"/>
  <c r="N21" i="7"/>
  <c r="O21" i="7"/>
  <c r="P21" i="7"/>
  <c r="Q21" i="7"/>
  <c r="R21" i="7"/>
  <c r="S21" i="7"/>
  <c r="T21" i="7"/>
  <c r="U21" i="7"/>
  <c r="V21" i="7"/>
  <c r="W21" i="7"/>
  <c r="C21" i="7"/>
  <c r="W9" i="5" l="1"/>
  <c r="G26" i="6" s="1"/>
  <c r="V9" i="5"/>
  <c r="G25" i="6" s="1"/>
  <c r="U9" i="5"/>
  <c r="G24" i="6" s="1"/>
  <c r="T9" i="5"/>
  <c r="G23" i="6" s="1"/>
  <c r="S9" i="5"/>
  <c r="G22" i="6" s="1"/>
  <c r="R9" i="5"/>
  <c r="G21" i="6" s="1"/>
  <c r="Q9" i="5"/>
  <c r="G20" i="6" s="1"/>
  <c r="P9" i="5"/>
  <c r="G19" i="6" s="1"/>
  <c r="O9" i="5"/>
  <c r="G18" i="6" s="1"/>
  <c r="N9" i="5"/>
  <c r="G17" i="6" s="1"/>
  <c r="M9" i="5"/>
  <c r="G16" i="6" s="1"/>
  <c r="L9" i="5"/>
  <c r="G15" i="6" s="1"/>
  <c r="K9" i="5"/>
  <c r="G14" i="6" s="1"/>
  <c r="J9" i="5"/>
  <c r="G13" i="6" s="1"/>
  <c r="I9" i="5"/>
  <c r="G12" i="6" s="1"/>
  <c r="H9" i="5"/>
  <c r="G11" i="6" s="1"/>
  <c r="G9" i="5"/>
  <c r="G10" i="6" s="1"/>
  <c r="F9" i="5"/>
  <c r="G9" i="6" s="1"/>
  <c r="E9" i="5"/>
  <c r="G8" i="6" s="1"/>
  <c r="D9" i="5"/>
  <c r="G7" i="6" s="1"/>
  <c r="C9" i="5"/>
  <c r="W2" i="5"/>
  <c r="V2" i="5"/>
  <c r="U2" i="5"/>
  <c r="T2" i="5"/>
  <c r="S2" i="5"/>
  <c r="R2" i="5"/>
  <c r="Q2" i="5"/>
  <c r="P2" i="5"/>
  <c r="O2" i="5"/>
  <c r="N2" i="5"/>
  <c r="M2" i="5"/>
  <c r="L2" i="5"/>
  <c r="K2" i="5"/>
  <c r="J2" i="5"/>
  <c r="I2" i="5"/>
  <c r="H2" i="5"/>
  <c r="G2" i="5"/>
  <c r="F2" i="5"/>
  <c r="E2" i="5"/>
  <c r="D2" i="5"/>
  <c r="A1" i="5"/>
  <c r="W17" i="7"/>
  <c r="W22" i="7" s="1"/>
  <c r="F26" i="6" s="1"/>
  <c r="V17" i="7"/>
  <c r="V22" i="7" s="1"/>
  <c r="F25" i="6" s="1"/>
  <c r="U17" i="7"/>
  <c r="U22" i="7" s="1"/>
  <c r="F24" i="6" s="1"/>
  <c r="T17" i="7"/>
  <c r="T22" i="7" s="1"/>
  <c r="F23" i="6" s="1"/>
  <c r="S17" i="7"/>
  <c r="S22" i="7" s="1"/>
  <c r="F22" i="6" s="1"/>
  <c r="R17" i="7"/>
  <c r="R22" i="7" s="1"/>
  <c r="F21" i="6" s="1"/>
  <c r="Q17" i="7"/>
  <c r="Q22" i="7" s="1"/>
  <c r="F20" i="6" s="1"/>
  <c r="P17" i="7"/>
  <c r="P22" i="7" s="1"/>
  <c r="F19" i="6" s="1"/>
  <c r="O17" i="7"/>
  <c r="O22" i="7" s="1"/>
  <c r="F18" i="6" s="1"/>
  <c r="N17" i="7"/>
  <c r="N22" i="7" s="1"/>
  <c r="F17" i="6" s="1"/>
  <c r="M17" i="7"/>
  <c r="M22" i="7" s="1"/>
  <c r="F16" i="6" s="1"/>
  <c r="L17" i="7"/>
  <c r="L22" i="7" s="1"/>
  <c r="F15" i="6" s="1"/>
  <c r="K17" i="7"/>
  <c r="K22" i="7" s="1"/>
  <c r="F14" i="6" s="1"/>
  <c r="J17" i="7"/>
  <c r="J22" i="7" s="1"/>
  <c r="F13" i="6" s="1"/>
  <c r="I17" i="7"/>
  <c r="I22" i="7" s="1"/>
  <c r="F12" i="6" s="1"/>
  <c r="H17" i="7"/>
  <c r="H22" i="7" s="1"/>
  <c r="F11" i="6" s="1"/>
  <c r="G17" i="7"/>
  <c r="G22" i="7" s="1"/>
  <c r="F10" i="6" s="1"/>
  <c r="F17" i="7"/>
  <c r="F22" i="7" s="1"/>
  <c r="F9" i="6" s="1"/>
  <c r="E17" i="7"/>
  <c r="E22" i="7" s="1"/>
  <c r="F8" i="6" s="1"/>
  <c r="D17" i="7"/>
  <c r="D22" i="7" s="1"/>
  <c r="F7" i="6" s="1"/>
  <c r="C17" i="7"/>
  <c r="W2" i="7"/>
  <c r="V2" i="7"/>
  <c r="U2" i="7"/>
  <c r="T2" i="7"/>
  <c r="S2" i="7"/>
  <c r="R2" i="7"/>
  <c r="Q2" i="7"/>
  <c r="P2" i="7"/>
  <c r="O2" i="7"/>
  <c r="N2" i="7"/>
  <c r="M2" i="7"/>
  <c r="L2" i="7"/>
  <c r="K2" i="7"/>
  <c r="J2" i="7"/>
  <c r="I2" i="7"/>
  <c r="H2" i="7"/>
  <c r="G2" i="7"/>
  <c r="F2" i="7"/>
  <c r="E2" i="7"/>
  <c r="D2" i="7"/>
  <c r="A1" i="7"/>
  <c r="W9" i="3"/>
  <c r="V9" i="3"/>
  <c r="U9" i="3"/>
  <c r="T9" i="3"/>
  <c r="S9" i="3"/>
  <c r="R9" i="3"/>
  <c r="Q9" i="3"/>
  <c r="P9" i="3"/>
  <c r="O9" i="3"/>
  <c r="N9" i="3"/>
  <c r="M9" i="3"/>
  <c r="L9" i="3"/>
  <c r="K9" i="3"/>
  <c r="J9" i="3"/>
  <c r="I9" i="3"/>
  <c r="H9" i="3"/>
  <c r="G9" i="3"/>
  <c r="F9" i="3"/>
  <c r="E9" i="3"/>
  <c r="D9" i="3"/>
  <c r="C9" i="3"/>
  <c r="W2" i="3"/>
  <c r="V2" i="3"/>
  <c r="U2" i="3"/>
  <c r="T2" i="3"/>
  <c r="S2" i="3"/>
  <c r="R2" i="3"/>
  <c r="Q2" i="3"/>
  <c r="P2" i="3"/>
  <c r="O2" i="3"/>
  <c r="N2" i="3"/>
  <c r="M2" i="3"/>
  <c r="L2" i="3"/>
  <c r="K2" i="3"/>
  <c r="J2" i="3"/>
  <c r="I2" i="3"/>
  <c r="H2" i="3"/>
  <c r="G2" i="3"/>
  <c r="F2" i="3"/>
  <c r="E2" i="3"/>
  <c r="D2" i="3"/>
  <c r="A1" i="3"/>
  <c r="D7" i="6" l="1"/>
  <c r="D26" i="6"/>
  <c r="D25" i="6"/>
  <c r="D24" i="6"/>
  <c r="D23" i="6"/>
  <c r="D22" i="6"/>
  <c r="D21" i="6"/>
  <c r="D20" i="6"/>
  <c r="D19" i="6"/>
  <c r="D18" i="6"/>
  <c r="D17" i="6"/>
  <c r="D16" i="6"/>
  <c r="D15" i="6"/>
  <c r="D14" i="6"/>
  <c r="D13" i="6"/>
  <c r="D12" i="6"/>
  <c r="D11" i="6"/>
  <c r="D10" i="6"/>
  <c r="D9" i="6"/>
  <c r="D8" i="6"/>
  <c r="C26" i="6"/>
  <c r="C25" i="6"/>
  <c r="C24" i="6"/>
  <c r="C23" i="6"/>
  <c r="C22" i="6"/>
  <c r="C21" i="6"/>
  <c r="C20" i="6"/>
  <c r="C19" i="6"/>
  <c r="C18" i="6"/>
  <c r="C17" i="6"/>
  <c r="C16" i="6"/>
  <c r="C15" i="6"/>
  <c r="C14" i="6"/>
  <c r="C13" i="6"/>
  <c r="C12" i="6"/>
  <c r="C11" i="6"/>
  <c r="C10" i="6"/>
  <c r="C9" i="6"/>
  <c r="C8" i="6"/>
  <c r="C7" i="6"/>
  <c r="B8" i="6"/>
  <c r="B9" i="6"/>
  <c r="B10" i="6"/>
  <c r="B11" i="6"/>
  <c r="B12" i="6"/>
  <c r="B13" i="6"/>
  <c r="B14" i="6"/>
  <c r="B15" i="6"/>
  <c r="B16" i="6"/>
  <c r="B17" i="6"/>
  <c r="B18" i="6"/>
  <c r="B19" i="6"/>
  <c r="B20" i="6"/>
  <c r="B21" i="6"/>
  <c r="B22" i="6"/>
  <c r="B23" i="6"/>
  <c r="B24" i="6"/>
  <c r="B25" i="6"/>
  <c r="B26" i="6"/>
  <c r="B7" i="6"/>
  <c r="A4" i="6"/>
  <c r="E26" i="6"/>
  <c r="E22" i="6"/>
  <c r="E18" i="6"/>
  <c r="E14" i="6"/>
  <c r="E10" i="6"/>
  <c r="E9" i="6" l="1"/>
  <c r="E13" i="6"/>
  <c r="E17" i="6"/>
  <c r="E21" i="6"/>
  <c r="E25" i="6"/>
  <c r="E7" i="6"/>
  <c r="E11" i="6"/>
  <c r="E15" i="6"/>
  <c r="E19" i="6"/>
  <c r="E23" i="6"/>
  <c r="E8" i="6"/>
  <c r="E12" i="6"/>
  <c r="E16" i="6"/>
  <c r="E20" i="6"/>
  <c r="E24" i="6"/>
  <c r="H26" i="6"/>
  <c r="I26" i="6" s="1"/>
  <c r="H25" i="6" l="1"/>
  <c r="I25" i="6" s="1"/>
  <c r="H24" i="6"/>
  <c r="I24" i="6" s="1"/>
  <c r="H22" i="6"/>
  <c r="I22" i="6" s="1"/>
  <c r="H8" i="6"/>
  <c r="I8" i="6" s="1"/>
  <c r="H20" i="6"/>
  <c r="I20" i="6" s="1"/>
  <c r="H9" i="6"/>
  <c r="I9" i="6" s="1"/>
  <c r="H10" i="6"/>
  <c r="I10" i="6" s="1"/>
  <c r="H12" i="6"/>
  <c r="I12" i="6" s="1"/>
  <c r="H16" i="6"/>
  <c r="I16" i="6" s="1"/>
  <c r="H7" i="6"/>
  <c r="I7" i="6" s="1"/>
  <c r="H14" i="6"/>
  <c r="I14" i="6" s="1"/>
  <c r="H11" i="6"/>
  <c r="I11" i="6" s="1"/>
  <c r="H13" i="6"/>
  <c r="I13" i="6" s="1"/>
  <c r="H21" i="6"/>
  <c r="I21" i="6" s="1"/>
  <c r="H17" i="6"/>
  <c r="I17" i="6" s="1"/>
  <c r="H19" i="6"/>
  <c r="I19" i="6" s="1"/>
  <c r="H15" i="6"/>
  <c r="I15" i="6" s="1"/>
  <c r="H18" i="6"/>
  <c r="I18" i="6" s="1"/>
  <c r="H23" i="6"/>
  <c r="I23" i="6" s="1"/>
</calcChain>
</file>

<file path=xl/sharedStrings.xml><?xml version="1.0" encoding="utf-8"?>
<sst xmlns="http://schemas.openxmlformats.org/spreadsheetml/2006/main" count="87" uniqueCount="52">
  <si>
    <t>Learners</t>
  </si>
  <si>
    <r>
      <t xml:space="preserve">Enter learner details below </t>
    </r>
    <r>
      <rPr>
        <b/>
        <u/>
        <sz val="11"/>
        <color theme="1"/>
        <rFont val="Calibri"/>
        <family val="2"/>
        <scheme val="minor"/>
      </rPr>
      <t>in alphabetical order</t>
    </r>
    <r>
      <rPr>
        <sz val="11"/>
        <color theme="1"/>
        <rFont val="Calibri"/>
        <family val="2"/>
        <scheme val="minor"/>
      </rPr>
      <t xml:space="preserve"> (by surname)</t>
    </r>
  </si>
  <si>
    <t>Ensure all learners are added before you enter any marks.  If you add learners and sort AFTER you have entered marks, the marks will not be aligned with the correct learners</t>
  </si>
  <si>
    <t>If you have more than 20 learners, use a second spreadsheet</t>
  </si>
  <si>
    <t>*PPSN is required only where two or more similar names</t>
  </si>
  <si>
    <t xml:space="preserve">Enter Learner Marks on Marking Sheets.  Marks are automatically transferred to Results Summary Sheet.  </t>
  </si>
  <si>
    <t>If a learner has been withdrawn, you may indicate this on the Results Summary Sheet</t>
  </si>
  <si>
    <t>No</t>
  </si>
  <si>
    <t>First Name</t>
  </si>
  <si>
    <t>Surname</t>
  </si>
  <si>
    <t>PPSN*</t>
  </si>
  <si>
    <t>Assessment Criteria</t>
  </si>
  <si>
    <t>Max Mark</t>
  </si>
  <si>
    <t>s</t>
  </si>
  <si>
    <t>TOTAL</t>
  </si>
  <si>
    <t>Notes:</t>
  </si>
  <si>
    <t>Numbers display to one decimal point, however calculations are based on the full number as entered</t>
  </si>
  <si>
    <t>If a number turns red, the mark is higher than the maximum mark</t>
  </si>
  <si>
    <t>Laois and Offaly Education and Training Board</t>
  </si>
  <si>
    <t>QQI Module Results Summary Sheet</t>
  </si>
  <si>
    <t>PPSN</t>
  </si>
  <si>
    <t>Assignment</t>
  </si>
  <si>
    <t>Exam</t>
  </si>
  <si>
    <t>Learner Record</t>
  </si>
  <si>
    <t>Total</t>
  </si>
  <si>
    <t>Grade</t>
  </si>
  <si>
    <t>Withdrawn</t>
  </si>
  <si>
    <t>By uploading this spreadsheet to Moodle for IV/EA, the Assessor confirms that the above marks have been transferred correctly from Learner Marking Sheets</t>
  </si>
  <si>
    <r>
      <t xml:space="preserve">This sheet is for internal assessors to record the overall marks of individual candidates.  The marks awarded should be entered on the QQI Business System </t>
    </r>
    <r>
      <rPr>
        <i/>
        <u/>
        <sz val="10.5"/>
        <color theme="1"/>
        <rFont val="Calibri"/>
        <family val="2"/>
        <scheme val="minor"/>
      </rPr>
      <t>prior</t>
    </r>
    <r>
      <rPr>
        <i/>
        <sz val="10.5"/>
        <color theme="1"/>
        <rFont val="Calibri"/>
        <family val="2"/>
        <scheme val="minor"/>
      </rPr>
      <t xml:space="preserve"> to the visit of the External Authenticator</t>
    </r>
  </si>
  <si>
    <t xml:space="preserve">Learner Record - 40% </t>
  </si>
  <si>
    <r>
      <rPr>
        <b/>
        <sz val="11"/>
        <color theme="1"/>
        <rFont val="Calibri"/>
        <family val="2"/>
        <scheme val="minor"/>
      </rPr>
      <t>Supervisor Report</t>
    </r>
    <r>
      <rPr>
        <sz val="11"/>
        <color theme="1"/>
        <rFont val="Calibri"/>
        <family val="2"/>
        <scheme val="minor"/>
      </rPr>
      <t xml:space="preserve">
• Satisfactory in at least 15 categories: 5-10marks
• Good in all categories or very good in at least 15 categories:  11-16 marks
• Very good in all categories or excellent in at least 15 categories: 17-20 marks</t>
    </r>
  </si>
  <si>
    <r>
      <rPr>
        <b/>
        <sz val="11"/>
        <color theme="1"/>
        <rFont val="Calibri"/>
        <family val="2"/>
        <scheme val="minor"/>
      </rPr>
      <t xml:space="preserve">Work Diary </t>
    </r>
    <r>
      <rPr>
        <sz val="11"/>
        <color theme="1"/>
        <rFont val="Calibri"/>
        <family val="2"/>
        <scheme val="minor"/>
      </rPr>
      <t xml:space="preserve">
• Brief nursery profile provided
• Skills, techniques and goals to be achieved
• Daily tasks, learning outcomes and challenges described
• Health and safety issues discussed
• Nursery industry legislation and standards outlined</t>
    </r>
  </si>
  <si>
    <r>
      <rPr>
        <b/>
        <sz val="11"/>
        <color theme="1"/>
        <rFont val="Calibri"/>
        <family val="2"/>
        <scheme val="minor"/>
      </rPr>
      <t xml:space="preserve">Review &amp; Analysis </t>
    </r>
    <r>
      <rPr>
        <sz val="11"/>
        <color theme="1"/>
        <rFont val="Calibri"/>
        <family val="2"/>
        <scheme val="minor"/>
      </rPr>
      <t xml:space="preserve">
• Skills, techniques, goals and learning outcomes achieved evaluated
• Roles of responsibility and supervisor skills acquired discussed
• Challenges and resolutions recorded
• Education, training and employment opportunities enumerated
• Personal and future goals appraised </t>
    </r>
  </si>
  <si>
    <t>Examination - 30%</t>
  </si>
  <si>
    <t>6N3610 Nursery Stock Production</t>
  </si>
  <si>
    <t xml:space="preserve">Section A: [Short answer questions] </t>
  </si>
  <si>
    <t>Question No. 1</t>
  </si>
  <si>
    <t>Section B: 2 structured questions, answer both (10 marks each)</t>
  </si>
  <si>
    <t>Question No. 2</t>
  </si>
  <si>
    <t>Question No. 3</t>
  </si>
  <si>
    <t>Question No. 4</t>
  </si>
  <si>
    <t>Question No. 5</t>
  </si>
  <si>
    <t>Question No. 6</t>
  </si>
  <si>
    <t>Question No. 7</t>
  </si>
  <si>
    <t>Question No. 8</t>
  </si>
  <si>
    <t>Question No. 9</t>
  </si>
  <si>
    <t>Question No. 10</t>
  </si>
  <si>
    <t>SUBTOTAL</t>
  </si>
  <si>
    <t>Assignment - 30%</t>
  </si>
  <si>
    <t xml:space="preserve">Profile of Industry completed including:
• Evidence of appropriate research
• Nursery sectors 
• Historical influences
• Product range
• Market type and value 
</t>
  </si>
  <si>
    <t xml:space="preserve">Comprehensive analysis of production systems presented such as:
• Bedding plant production
• Liner production 
• Open ground production
• Container grown production 
</t>
  </si>
  <si>
    <t xml:space="preserve">Evaluation &amp; Recommendations compiled:    
• Market trends and industry standards discussed
• Quality assurance and modern developments explored
• Logical conclusions based on findings presented
• Recommendations for future development proposed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</si>
</sst>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1" x14ac:knownFonts="1">
    <font>
      <sz val="11"/>
      <color theme="1"/>
      <name val="Calibri"/>
      <family val="2"/>
      <scheme val="minor"/>
    </font>
    <font>
      <b/>
      <sz val="11"/>
      <color theme="1"/>
      <name val="Calibri"/>
      <family val="2"/>
      <scheme val="minor"/>
    </font>
    <font>
      <i/>
      <sz val="10"/>
      <color theme="1"/>
      <name val="Calibri"/>
      <family val="2"/>
      <scheme val="minor"/>
    </font>
    <font>
      <b/>
      <sz val="14"/>
      <color theme="1"/>
      <name val="Calibri"/>
      <family val="2"/>
      <scheme val="minor"/>
    </font>
    <font>
      <b/>
      <sz val="20"/>
      <color theme="1"/>
      <name val="Calibri"/>
      <family val="2"/>
      <scheme val="minor"/>
    </font>
    <font>
      <b/>
      <sz val="16"/>
      <color theme="1"/>
      <name val="Calibri"/>
      <family val="2"/>
      <scheme val="minor"/>
    </font>
    <font>
      <b/>
      <sz val="10"/>
      <color theme="1"/>
      <name val="Calibri"/>
      <family val="2"/>
      <scheme val="minor"/>
    </font>
    <font>
      <i/>
      <sz val="10.5"/>
      <color theme="1"/>
      <name val="Calibri"/>
      <family val="2"/>
      <scheme val="minor"/>
    </font>
    <font>
      <i/>
      <u/>
      <sz val="10.5"/>
      <color theme="1"/>
      <name val="Calibri"/>
      <family val="2"/>
      <scheme val="minor"/>
    </font>
    <font>
      <sz val="11"/>
      <color theme="1"/>
      <name val="Wingdings"/>
      <charset val="2"/>
    </font>
    <font>
      <b/>
      <u/>
      <sz val="11"/>
      <color theme="1"/>
      <name val="Calibri"/>
      <family val="2"/>
      <scheme val="minor"/>
    </font>
  </fonts>
  <fills count="5">
    <fill>
      <patternFill patternType="none"/>
    </fill>
    <fill>
      <patternFill patternType="gray125"/>
    </fill>
    <fill>
      <patternFill patternType="solid">
        <fgColor theme="9" tint="0.79998168889431442"/>
        <bgColor indexed="64"/>
      </patternFill>
    </fill>
    <fill>
      <patternFill patternType="solid">
        <fgColor theme="2"/>
        <bgColor indexed="64"/>
      </patternFill>
    </fill>
    <fill>
      <patternFill patternType="solid">
        <fgColor theme="0" tint="-0.14999847407452621"/>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top style="hair">
        <color auto="1"/>
      </top>
      <bottom style="hair">
        <color auto="1"/>
      </bottom>
      <diagonal/>
    </border>
    <border>
      <left style="thin">
        <color auto="1"/>
      </left>
      <right style="thin">
        <color auto="1"/>
      </right>
      <top/>
      <bottom/>
      <diagonal/>
    </border>
    <border>
      <left/>
      <right/>
      <top style="thin">
        <color auto="1"/>
      </top>
      <bottom style="thin">
        <color auto="1"/>
      </bottom>
      <diagonal/>
    </border>
    <border>
      <left style="thin">
        <color auto="1"/>
      </left>
      <right style="thin">
        <color auto="1"/>
      </right>
      <top style="thin">
        <color indexed="64"/>
      </top>
      <bottom/>
      <diagonal/>
    </border>
    <border>
      <left style="thin">
        <color auto="1"/>
      </left>
      <right style="thin">
        <color auto="1"/>
      </right>
      <top/>
      <bottom style="thin">
        <color indexed="64"/>
      </bottom>
      <diagonal/>
    </border>
    <border>
      <left/>
      <right style="thin">
        <color auto="1"/>
      </right>
      <top style="hair">
        <color auto="1"/>
      </top>
      <bottom/>
      <diagonal/>
    </border>
    <border>
      <left style="thin">
        <color auto="1"/>
      </left>
      <right style="thin">
        <color auto="1"/>
      </right>
      <top style="hair">
        <color auto="1"/>
      </top>
      <bottom/>
      <diagonal/>
    </border>
    <border>
      <left/>
      <right style="thin">
        <color indexed="64"/>
      </right>
      <top style="thin">
        <color auto="1"/>
      </top>
      <bottom style="thin">
        <color auto="1"/>
      </bottom>
      <diagonal/>
    </border>
    <border>
      <left style="thin">
        <color indexed="64"/>
      </left>
      <right/>
      <top style="thin">
        <color auto="1"/>
      </top>
      <bottom style="thin">
        <color indexed="64"/>
      </bottom>
      <diagonal/>
    </border>
  </borders>
  <cellStyleXfs count="1">
    <xf numFmtId="0" fontId="0" fillId="0" borderId="0"/>
  </cellStyleXfs>
  <cellXfs count="55">
    <xf numFmtId="0" fontId="0" fillId="0" borderId="0" xfId="0"/>
    <xf numFmtId="0" fontId="0" fillId="0" borderId="0" xfId="0" applyAlignment="1">
      <alignment horizontal="center"/>
    </xf>
    <xf numFmtId="0" fontId="3" fillId="0" borderId="0" xfId="0" applyFont="1"/>
    <xf numFmtId="0" fontId="2" fillId="2" borderId="1" xfId="0" applyFont="1" applyFill="1" applyBorder="1" applyAlignment="1">
      <alignment horizontal="center"/>
    </xf>
    <xf numFmtId="0" fontId="2" fillId="2" borderId="1" xfId="0" applyFont="1" applyFill="1" applyBorder="1"/>
    <xf numFmtId="0" fontId="0" fillId="0" borderId="1" xfId="0" applyBorder="1" applyAlignment="1">
      <alignment horizontal="center"/>
    </xf>
    <xf numFmtId="0" fontId="0" fillId="0" borderId="1" xfId="0" applyBorder="1" applyProtection="1">
      <protection locked="0"/>
    </xf>
    <xf numFmtId="0" fontId="0" fillId="0" borderId="0" xfId="0" applyAlignment="1">
      <alignment vertical="center"/>
    </xf>
    <xf numFmtId="0" fontId="0" fillId="0" borderId="2" xfId="0" applyBorder="1" applyAlignment="1">
      <alignment vertical="top" wrapText="1"/>
    </xf>
    <xf numFmtId="0" fontId="1" fillId="2" borderId="1" xfId="0" applyFont="1" applyFill="1" applyBorder="1" applyAlignment="1">
      <alignment vertical="center"/>
    </xf>
    <xf numFmtId="0" fontId="0" fillId="2" borderId="1" xfId="0" applyFill="1" applyBorder="1"/>
    <xf numFmtId="0" fontId="1" fillId="2" borderId="1" xfId="0" applyFont="1" applyFill="1" applyBorder="1" applyAlignment="1">
      <alignment horizontal="center" vertical="center" wrapText="1"/>
    </xf>
    <xf numFmtId="0" fontId="4" fillId="0" borderId="0" xfId="0" applyFont="1"/>
    <xf numFmtId="0" fontId="5" fillId="0" borderId="0" xfId="0" applyFont="1"/>
    <xf numFmtId="0" fontId="0" fillId="0" borderId="1" xfId="0" applyBorder="1" applyAlignment="1" applyProtection="1">
      <alignment horizontal="left"/>
      <protection locked="0"/>
    </xf>
    <xf numFmtId="0" fontId="6" fillId="2" borderId="1" xfId="0" applyFont="1" applyFill="1" applyBorder="1" applyAlignment="1">
      <alignment vertical="center" wrapText="1"/>
    </xf>
    <xf numFmtId="0" fontId="6" fillId="2" borderId="1" xfId="0" applyFont="1" applyFill="1" applyBorder="1" applyAlignment="1">
      <alignment horizontal="center" vertical="center" wrapText="1"/>
    </xf>
    <xf numFmtId="0" fontId="0" fillId="0" borderId="0" xfId="0" applyAlignment="1" applyProtection="1">
      <alignment horizontal="center"/>
      <protection locked="0"/>
    </xf>
    <xf numFmtId="0" fontId="0" fillId="0" borderId="1" xfId="0" applyFill="1" applyBorder="1" applyAlignment="1">
      <alignment horizontal="center" vertical="center"/>
    </xf>
    <xf numFmtId="0" fontId="0" fillId="4" borderId="1" xfId="0" applyFill="1" applyBorder="1" applyAlignment="1">
      <alignment horizontal="center" vertical="center"/>
    </xf>
    <xf numFmtId="0" fontId="1" fillId="3" borderId="4" xfId="0" applyFont="1" applyFill="1" applyBorder="1" applyAlignment="1">
      <alignment vertical="top"/>
    </xf>
    <xf numFmtId="0" fontId="0" fillId="3" borderId="4" xfId="0" applyFill="1" applyBorder="1"/>
    <xf numFmtId="0" fontId="0" fillId="3" borderId="4" xfId="0" applyFill="1" applyBorder="1" applyAlignment="1">
      <alignment horizontal="center"/>
    </xf>
    <xf numFmtId="0" fontId="9" fillId="0" borderId="0" xfId="0" applyFont="1" applyAlignment="1">
      <alignment horizontal="right" vertical="top"/>
    </xf>
    <xf numFmtId="0" fontId="0" fillId="4" borderId="1" xfId="0" applyFill="1" applyBorder="1" applyAlignment="1">
      <alignment horizontal="left" vertical="center"/>
    </xf>
    <xf numFmtId="0" fontId="0" fillId="4" borderId="1" xfId="0" applyFill="1" applyBorder="1" applyAlignment="1" applyProtection="1">
      <alignment horizontal="center" vertical="center"/>
      <protection locked="0"/>
    </xf>
    <xf numFmtId="0" fontId="0" fillId="0" borderId="1" xfId="0" applyBorder="1" applyAlignment="1">
      <alignment horizontal="center" vertical="center"/>
    </xf>
    <xf numFmtId="0" fontId="0" fillId="0" borderId="1" xfId="0" applyBorder="1" applyAlignment="1">
      <alignment horizontal="left" vertical="center"/>
    </xf>
    <xf numFmtId="0" fontId="0" fillId="0" borderId="1" xfId="0" applyBorder="1" applyAlignment="1" applyProtection="1">
      <alignment horizontal="center" vertical="center"/>
      <protection locked="0"/>
    </xf>
    <xf numFmtId="164" fontId="0" fillId="0" borderId="8" xfId="0" applyNumberFormat="1" applyBorder="1" applyAlignment="1" applyProtection="1">
      <alignment horizontal="center" vertical="center"/>
      <protection locked="0"/>
    </xf>
    <xf numFmtId="0" fontId="1" fillId="2" borderId="4" xfId="0" applyFont="1" applyFill="1" applyBorder="1" applyAlignment="1">
      <alignment vertical="center"/>
    </xf>
    <xf numFmtId="164" fontId="1" fillId="2" borderId="1" xfId="0" applyNumberFormat="1" applyFont="1" applyFill="1" applyBorder="1" applyAlignment="1">
      <alignment horizontal="center" vertical="center"/>
    </xf>
    <xf numFmtId="0" fontId="1" fillId="0" borderId="7" xfId="0" applyFont="1" applyBorder="1" applyAlignment="1">
      <alignment horizontal="center" vertical="center"/>
    </xf>
    <xf numFmtId="164" fontId="1" fillId="0" borderId="1" xfId="0" applyNumberFormat="1" applyFont="1" applyFill="1" applyBorder="1" applyAlignment="1">
      <alignment horizontal="center" vertical="center"/>
    </xf>
    <xf numFmtId="0" fontId="9" fillId="0" borderId="1" xfId="0" applyFont="1" applyBorder="1" applyAlignment="1">
      <alignment horizontal="right" vertical="top"/>
    </xf>
    <xf numFmtId="0" fontId="0" fillId="0" borderId="1" xfId="0" applyBorder="1" applyAlignment="1">
      <alignment vertical="top" wrapText="1"/>
    </xf>
    <xf numFmtId="0" fontId="1" fillId="0" borderId="1" xfId="0" applyFont="1" applyBorder="1" applyAlignment="1">
      <alignment horizontal="center" vertical="center"/>
    </xf>
    <xf numFmtId="164" fontId="0" fillId="0" borderId="1" xfId="0" applyNumberFormat="1" applyBorder="1" applyAlignment="1" applyProtection="1">
      <alignment horizontal="center" vertical="center"/>
      <protection locked="0"/>
    </xf>
    <xf numFmtId="0" fontId="1" fillId="0" borderId="1" xfId="0" applyFont="1" applyBorder="1" applyAlignment="1">
      <alignment horizontal="center"/>
    </xf>
    <xf numFmtId="0" fontId="0" fillId="0" borderId="0" xfId="0" applyBorder="1"/>
    <xf numFmtId="0" fontId="1" fillId="0" borderId="0" xfId="0" applyFont="1"/>
    <xf numFmtId="0" fontId="0" fillId="2" borderId="5" xfId="0" applyFill="1" applyBorder="1" applyAlignment="1">
      <alignment horizontal="center" vertical="center" textRotation="90"/>
    </xf>
    <xf numFmtId="0" fontId="0" fillId="2" borderId="3" xfId="0" applyFill="1" applyBorder="1" applyAlignment="1">
      <alignment horizontal="center" vertical="center" textRotation="90"/>
    </xf>
    <xf numFmtId="0" fontId="0" fillId="2" borderId="6" xfId="0" applyFill="1" applyBorder="1" applyAlignment="1">
      <alignment horizontal="center" vertical="center" textRotation="90"/>
    </xf>
    <xf numFmtId="0" fontId="1" fillId="0" borderId="1" xfId="0" applyFont="1" applyFill="1" applyBorder="1" applyAlignment="1">
      <alignment horizontal="right" vertical="center"/>
    </xf>
    <xf numFmtId="0" fontId="1" fillId="2" borderId="10" xfId="0" applyFont="1" applyFill="1" applyBorder="1" applyAlignment="1">
      <alignment vertical="center"/>
    </xf>
    <xf numFmtId="0" fontId="1" fillId="2" borderId="9" xfId="0" applyFont="1" applyFill="1" applyBorder="1" applyAlignment="1">
      <alignment vertical="center"/>
    </xf>
    <xf numFmtId="0" fontId="0" fillId="2" borderId="1" xfId="0" applyFill="1" applyBorder="1" applyAlignment="1">
      <alignment horizontal="center" vertical="center" textRotation="90"/>
    </xf>
    <xf numFmtId="0" fontId="6" fillId="0" borderId="0" xfId="0" applyFont="1" applyAlignment="1">
      <alignment horizontal="center" vertical="center"/>
    </xf>
    <xf numFmtId="0" fontId="0" fillId="0" borderId="0" xfId="0" applyAlignment="1"/>
    <xf numFmtId="0" fontId="7" fillId="0" borderId="0" xfId="0" applyFont="1" applyBorder="1" applyAlignment="1">
      <alignment horizontal="center" vertical="center" wrapText="1"/>
    </xf>
    <xf numFmtId="0" fontId="0" fillId="0" borderId="0" xfId="0" applyBorder="1" applyAlignment="1">
      <alignment wrapText="1"/>
    </xf>
    <xf numFmtId="164" fontId="0" fillId="3" borderId="10" xfId="0" applyNumberFormat="1" applyFill="1" applyBorder="1" applyAlignment="1" applyProtection="1">
      <alignment horizontal="center" vertical="center"/>
    </xf>
    <xf numFmtId="164" fontId="0" fillId="3" borderId="4" xfId="0" applyNumberFormat="1" applyFill="1" applyBorder="1" applyAlignment="1" applyProtection="1">
      <alignment horizontal="center" vertical="center"/>
    </xf>
    <xf numFmtId="164" fontId="0" fillId="3" borderId="9" xfId="0" applyNumberFormat="1" applyFill="1" applyBorder="1" applyAlignment="1" applyProtection="1">
      <alignment horizontal="center" vertical="center"/>
    </xf>
  </cellXfs>
  <cellStyles count="1">
    <cellStyle name="Normal" xfId="0" builtinId="0"/>
  </cellStyles>
  <dxfs count="127">
    <dxf>
      <font>
        <color theme="0"/>
      </font>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8</xdr:col>
      <xdr:colOff>0</xdr:colOff>
      <xdr:row>0</xdr:row>
      <xdr:rowOff>0</xdr:rowOff>
    </xdr:from>
    <xdr:to>
      <xdr:col>9</xdr:col>
      <xdr:colOff>884250</xdr:colOff>
      <xdr:row>3</xdr:row>
      <xdr:rowOff>24335</xdr:rowOff>
    </xdr:to>
    <xdr:pic>
      <xdr:nvPicPr>
        <xdr:cNvPr id="3" name="Picture 2" descr="LOETB 2021 Logo - Small"/>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410700" y="0"/>
          <a:ext cx="1789125" cy="8149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D30"/>
  <sheetViews>
    <sheetView zoomScale="90" zoomScaleNormal="90" workbookViewId="0">
      <selection activeCell="D13" sqref="D13"/>
    </sheetView>
  </sheetViews>
  <sheetFormatPr defaultRowHeight="15" x14ac:dyDescent="0.25"/>
  <cols>
    <col min="2" max="2" width="22" customWidth="1"/>
    <col min="3" max="3" width="16.7109375" customWidth="1"/>
    <col min="4" max="4" width="16.28515625" customWidth="1"/>
  </cols>
  <sheetData>
    <row r="1" spans="1:4" ht="18.75" x14ac:dyDescent="0.3">
      <c r="A1" s="2" t="s">
        <v>34</v>
      </c>
    </row>
    <row r="2" spans="1:4" ht="25.5" customHeight="1" x14ac:dyDescent="0.3">
      <c r="A2" s="2" t="s">
        <v>0</v>
      </c>
    </row>
    <row r="3" spans="1:4" ht="15.75" customHeight="1" x14ac:dyDescent="0.25">
      <c r="A3" t="s">
        <v>1</v>
      </c>
    </row>
    <row r="4" spans="1:4" x14ac:dyDescent="0.25">
      <c r="A4" t="s">
        <v>2</v>
      </c>
    </row>
    <row r="5" spans="1:4" x14ac:dyDescent="0.25">
      <c r="A5" t="s">
        <v>3</v>
      </c>
    </row>
    <row r="6" spans="1:4" x14ac:dyDescent="0.25">
      <c r="A6" t="s">
        <v>4</v>
      </c>
    </row>
    <row r="7" spans="1:4" x14ac:dyDescent="0.25">
      <c r="A7" t="s">
        <v>5</v>
      </c>
    </row>
    <row r="8" spans="1:4" x14ac:dyDescent="0.25">
      <c r="A8" t="s">
        <v>6</v>
      </c>
    </row>
    <row r="10" spans="1:4" x14ac:dyDescent="0.25">
      <c r="A10" s="3" t="s">
        <v>7</v>
      </c>
      <c r="B10" s="4" t="s">
        <v>8</v>
      </c>
      <c r="C10" s="4" t="s">
        <v>9</v>
      </c>
      <c r="D10" s="4" t="s">
        <v>10</v>
      </c>
    </row>
    <row r="11" spans="1:4" x14ac:dyDescent="0.25">
      <c r="A11" s="5">
        <v>1</v>
      </c>
      <c r="B11" s="14"/>
      <c r="C11" s="14"/>
      <c r="D11" s="6"/>
    </row>
    <row r="12" spans="1:4" x14ac:dyDescent="0.25">
      <c r="A12" s="5">
        <v>2</v>
      </c>
      <c r="B12" s="14"/>
      <c r="C12" s="14"/>
      <c r="D12" s="6"/>
    </row>
    <row r="13" spans="1:4" x14ac:dyDescent="0.25">
      <c r="A13" s="5">
        <v>3</v>
      </c>
      <c r="B13" s="14"/>
      <c r="C13" s="14"/>
      <c r="D13" s="6"/>
    </row>
    <row r="14" spans="1:4" x14ac:dyDescent="0.25">
      <c r="A14" s="5">
        <v>4</v>
      </c>
      <c r="B14" s="14"/>
      <c r="C14" s="14"/>
      <c r="D14" s="6"/>
    </row>
    <row r="15" spans="1:4" x14ac:dyDescent="0.25">
      <c r="A15" s="5">
        <v>5</v>
      </c>
      <c r="B15" s="14"/>
      <c r="C15" s="14"/>
      <c r="D15" s="6"/>
    </row>
    <row r="16" spans="1:4" x14ac:dyDescent="0.25">
      <c r="A16" s="5">
        <v>6</v>
      </c>
      <c r="B16" s="14"/>
      <c r="C16" s="14"/>
      <c r="D16" s="6"/>
    </row>
    <row r="17" spans="1:4" x14ac:dyDescent="0.25">
      <c r="A17" s="5">
        <v>7</v>
      </c>
      <c r="B17" s="14"/>
      <c r="C17" s="14"/>
      <c r="D17" s="6"/>
    </row>
    <row r="18" spans="1:4" x14ac:dyDescent="0.25">
      <c r="A18" s="5">
        <v>8</v>
      </c>
      <c r="B18" s="14"/>
      <c r="C18" s="14"/>
      <c r="D18" s="6"/>
    </row>
    <row r="19" spans="1:4" x14ac:dyDescent="0.25">
      <c r="A19" s="5">
        <v>9</v>
      </c>
      <c r="B19" s="14"/>
      <c r="C19" s="14"/>
      <c r="D19" s="6"/>
    </row>
    <row r="20" spans="1:4" x14ac:dyDescent="0.25">
      <c r="A20" s="5">
        <v>10</v>
      </c>
      <c r="B20" s="14"/>
      <c r="C20" s="14"/>
      <c r="D20" s="6"/>
    </row>
    <row r="21" spans="1:4" x14ac:dyDescent="0.25">
      <c r="A21" s="5">
        <v>11</v>
      </c>
      <c r="B21" s="14"/>
      <c r="C21" s="14"/>
      <c r="D21" s="6"/>
    </row>
    <row r="22" spans="1:4" x14ac:dyDescent="0.25">
      <c r="A22" s="5">
        <v>12</v>
      </c>
      <c r="B22" s="14"/>
      <c r="C22" s="14"/>
      <c r="D22" s="6"/>
    </row>
    <row r="23" spans="1:4" x14ac:dyDescent="0.25">
      <c r="A23" s="5">
        <v>13</v>
      </c>
      <c r="B23" s="14"/>
      <c r="C23" s="14"/>
      <c r="D23" s="6"/>
    </row>
    <row r="24" spans="1:4" x14ac:dyDescent="0.25">
      <c r="A24" s="5">
        <v>14</v>
      </c>
      <c r="B24" s="14"/>
      <c r="C24" s="14"/>
      <c r="D24" s="6"/>
    </row>
    <row r="25" spans="1:4" x14ac:dyDescent="0.25">
      <c r="A25" s="5">
        <v>15</v>
      </c>
      <c r="B25" s="14"/>
      <c r="C25" s="14"/>
      <c r="D25" s="6"/>
    </row>
    <row r="26" spans="1:4" x14ac:dyDescent="0.25">
      <c r="A26" s="5">
        <v>16</v>
      </c>
      <c r="B26" s="14"/>
      <c r="C26" s="14"/>
      <c r="D26" s="6"/>
    </row>
    <row r="27" spans="1:4" x14ac:dyDescent="0.25">
      <c r="A27" s="5">
        <v>17</v>
      </c>
      <c r="B27" s="14"/>
      <c r="C27" s="14"/>
      <c r="D27" s="6"/>
    </row>
    <row r="28" spans="1:4" x14ac:dyDescent="0.25">
      <c r="A28" s="5">
        <v>18</v>
      </c>
      <c r="B28" s="14"/>
      <c r="C28" s="14"/>
      <c r="D28" s="6"/>
    </row>
    <row r="29" spans="1:4" x14ac:dyDescent="0.25">
      <c r="A29" s="5">
        <v>19</v>
      </c>
      <c r="B29" s="14"/>
      <c r="C29" s="14"/>
      <c r="D29" s="6"/>
    </row>
    <row r="30" spans="1:4" x14ac:dyDescent="0.25">
      <c r="A30" s="5">
        <v>20</v>
      </c>
      <c r="B30" s="14"/>
      <c r="C30" s="14"/>
      <c r="D30" s="6"/>
    </row>
  </sheetData>
  <sheetProtection algorithmName="SHA-512" hashValue="boATOvEHd+ooz7PbZdviJRNl8vAPL9OFaNKf/m3RRls0GlaerXKtUm4H47vE5kLOTTHftW72JYHNYC7E22lZoQ==" saltValue="KVkLxlyGFEywaqhf5xxA1g==" spinCount="100000" sheet="1" objects="1" scenarios="1" selectLockedCells="1"/>
  <sortState ref="B11:D30">
    <sortCondition ref="C11:C30"/>
    <sortCondition ref="B11:B30"/>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W12"/>
  <sheetViews>
    <sheetView workbookViewId="0">
      <pane xSplit="2" ySplit="5" topLeftCell="C6" activePane="bottomRight" state="frozen"/>
      <selection pane="topRight" activeCell="C1" sqref="C1"/>
      <selection pane="bottomLeft" activeCell="A6" sqref="A6"/>
      <selection pane="bottomRight" activeCell="D8" sqref="D8"/>
    </sheetView>
  </sheetViews>
  <sheetFormatPr defaultRowHeight="15" x14ac:dyDescent="0.25"/>
  <cols>
    <col min="1" max="1" width="6.140625" customWidth="1"/>
    <col min="2" max="2" width="54.85546875" customWidth="1"/>
    <col min="4" max="23" width="6" customWidth="1"/>
  </cols>
  <sheetData>
    <row r="1" spans="1:23" ht="18.75" x14ac:dyDescent="0.3">
      <c r="A1" s="2" t="str">
        <f>Learners!A1</f>
        <v>6N3610 Nursery Stock Production</v>
      </c>
    </row>
    <row r="2" spans="1:23" x14ac:dyDescent="0.25">
      <c r="D2" s="41" t="str">
        <f>Learners!$C11&amp;", "&amp;Learners!$B11</f>
        <v xml:space="preserve">, </v>
      </c>
      <c r="E2" s="41" t="str">
        <f>Learners!$C12&amp;", "&amp;Learners!$B12</f>
        <v xml:space="preserve">, </v>
      </c>
      <c r="F2" s="41" t="str">
        <f>Learners!$C13&amp;", "&amp;Learners!$B13</f>
        <v xml:space="preserve">, </v>
      </c>
      <c r="G2" s="41" t="str">
        <f>Learners!$C14&amp;", "&amp;Learners!$B14</f>
        <v xml:space="preserve">, </v>
      </c>
      <c r="H2" s="41" t="str">
        <f>Learners!$C15&amp;", "&amp;Learners!$B15</f>
        <v xml:space="preserve">, </v>
      </c>
      <c r="I2" s="41" t="str">
        <f>Learners!$C16&amp;", "&amp;Learners!$B16</f>
        <v xml:space="preserve">, </v>
      </c>
      <c r="J2" s="41" t="str">
        <f>Learners!$C17&amp;", "&amp;Learners!$B17</f>
        <v xml:space="preserve">, </v>
      </c>
      <c r="K2" s="41" t="str">
        <f>Learners!$C18&amp;", "&amp;Learners!$B18</f>
        <v xml:space="preserve">, </v>
      </c>
      <c r="L2" s="41" t="str">
        <f>Learners!$C19&amp;", "&amp;Learners!$B19</f>
        <v xml:space="preserve">, </v>
      </c>
      <c r="M2" s="41" t="str">
        <f>Learners!$C20&amp;", "&amp;Learners!$B20</f>
        <v xml:space="preserve">, </v>
      </c>
      <c r="N2" s="41" t="str">
        <f>Learners!$C21&amp;", "&amp;Learners!$B21</f>
        <v xml:space="preserve">, </v>
      </c>
      <c r="O2" s="41" t="str">
        <f>Learners!$C22&amp;", "&amp;Learners!$B22</f>
        <v xml:space="preserve">, </v>
      </c>
      <c r="P2" s="41" t="str">
        <f>Learners!$C23&amp;", "&amp;Learners!$B23</f>
        <v xml:space="preserve">, </v>
      </c>
      <c r="Q2" s="41" t="str">
        <f>Learners!$C24&amp;", "&amp;Learners!$B24</f>
        <v xml:space="preserve">, </v>
      </c>
      <c r="R2" s="41" t="str">
        <f>Learners!$C25&amp;", "&amp;Learners!$B25</f>
        <v xml:space="preserve">, </v>
      </c>
      <c r="S2" s="41" t="str">
        <f>Learners!$C26&amp;", "&amp;Learners!$B26</f>
        <v xml:space="preserve">, </v>
      </c>
      <c r="T2" s="41" t="str">
        <f>Learners!$C27&amp;", "&amp;Learners!$B27</f>
        <v xml:space="preserve">, </v>
      </c>
      <c r="U2" s="41" t="str">
        <f>Learners!$C28&amp;", "&amp;Learners!$B28</f>
        <v xml:space="preserve">, </v>
      </c>
      <c r="V2" s="41" t="str">
        <f>Learners!$C29&amp;", "&amp;Learners!$B29</f>
        <v xml:space="preserve">, </v>
      </c>
      <c r="W2" s="41" t="str">
        <f>Learners!$C30&amp;", "&amp;Learners!$B30</f>
        <v xml:space="preserve">, </v>
      </c>
    </row>
    <row r="3" spans="1:23" ht="18.75" x14ac:dyDescent="0.3">
      <c r="A3" s="2" t="s">
        <v>48</v>
      </c>
      <c r="D3" s="42"/>
      <c r="E3" s="42"/>
      <c r="F3" s="42"/>
      <c r="G3" s="42"/>
      <c r="H3" s="42"/>
      <c r="I3" s="42"/>
      <c r="J3" s="42"/>
      <c r="K3" s="42"/>
      <c r="L3" s="42"/>
      <c r="M3" s="42"/>
      <c r="N3" s="42"/>
      <c r="O3" s="42"/>
      <c r="P3" s="42"/>
      <c r="Q3" s="42"/>
      <c r="R3" s="42"/>
      <c r="S3" s="42"/>
      <c r="T3" s="42"/>
      <c r="U3" s="42"/>
      <c r="V3" s="42"/>
      <c r="W3" s="42"/>
    </row>
    <row r="4" spans="1:23" ht="60" customHeight="1" x14ac:dyDescent="0.25">
      <c r="D4" s="42"/>
      <c r="E4" s="42"/>
      <c r="F4" s="42"/>
      <c r="G4" s="42"/>
      <c r="H4" s="42"/>
      <c r="I4" s="42"/>
      <c r="J4" s="42"/>
      <c r="K4" s="42"/>
      <c r="L4" s="42"/>
      <c r="M4" s="42"/>
      <c r="N4" s="42"/>
      <c r="O4" s="42"/>
      <c r="P4" s="42"/>
      <c r="Q4" s="42"/>
      <c r="R4" s="42"/>
      <c r="S4" s="42"/>
      <c r="T4" s="42"/>
      <c r="U4" s="42"/>
      <c r="V4" s="42"/>
      <c r="W4" s="42"/>
    </row>
    <row r="5" spans="1:23" ht="30" x14ac:dyDescent="0.25">
      <c r="A5" s="9" t="s">
        <v>11</v>
      </c>
      <c r="B5" s="10"/>
      <c r="C5" s="11" t="s">
        <v>12</v>
      </c>
      <c r="D5" s="43"/>
      <c r="E5" s="43"/>
      <c r="F5" s="43"/>
      <c r="G5" s="43"/>
      <c r="H5" s="43"/>
      <c r="I5" s="43"/>
      <c r="J5" s="43"/>
      <c r="K5" s="43"/>
      <c r="L5" s="43"/>
      <c r="M5" s="43"/>
      <c r="N5" s="43"/>
      <c r="O5" s="43"/>
      <c r="P5" s="43"/>
      <c r="Q5" s="43"/>
      <c r="R5" s="43"/>
      <c r="S5" s="43"/>
      <c r="T5" s="43"/>
      <c r="U5" s="43"/>
      <c r="V5" s="43"/>
      <c r="W5" s="43"/>
    </row>
    <row r="6" spans="1:23" ht="105" x14ac:dyDescent="0.25">
      <c r="A6" s="23" t="s">
        <v>13</v>
      </c>
      <c r="B6" s="8" t="s">
        <v>49</v>
      </c>
      <c r="C6" s="32">
        <v>10</v>
      </c>
      <c r="D6" s="29"/>
      <c r="E6" s="29"/>
      <c r="F6" s="29"/>
      <c r="G6" s="29"/>
      <c r="H6" s="29"/>
      <c r="I6" s="29"/>
      <c r="J6" s="29"/>
      <c r="K6" s="29"/>
      <c r="L6" s="29"/>
      <c r="M6" s="29"/>
      <c r="N6" s="29"/>
      <c r="O6" s="29"/>
      <c r="P6" s="29"/>
      <c r="Q6" s="29"/>
      <c r="R6" s="29"/>
      <c r="S6" s="29"/>
      <c r="T6" s="29"/>
      <c r="U6" s="29"/>
      <c r="V6" s="29"/>
      <c r="W6" s="29"/>
    </row>
    <row r="7" spans="1:23" ht="105" x14ac:dyDescent="0.25">
      <c r="A7" s="23" t="s">
        <v>13</v>
      </c>
      <c r="B7" s="8" t="s">
        <v>50</v>
      </c>
      <c r="C7" s="32">
        <v>10</v>
      </c>
      <c r="D7" s="29"/>
      <c r="E7" s="29"/>
      <c r="F7" s="29"/>
      <c r="G7" s="29"/>
      <c r="H7" s="29"/>
      <c r="I7" s="29"/>
      <c r="J7" s="29"/>
      <c r="K7" s="29"/>
      <c r="L7" s="29"/>
      <c r="M7" s="29"/>
      <c r="N7" s="29"/>
      <c r="O7" s="29"/>
      <c r="P7" s="29"/>
      <c r="Q7" s="29"/>
      <c r="R7" s="29"/>
      <c r="S7" s="29"/>
      <c r="T7" s="29"/>
      <c r="U7" s="29"/>
      <c r="V7" s="29"/>
      <c r="W7" s="29"/>
    </row>
    <row r="8" spans="1:23" ht="90" x14ac:dyDescent="0.25">
      <c r="A8" s="23" t="s">
        <v>13</v>
      </c>
      <c r="B8" s="8" t="s">
        <v>51</v>
      </c>
      <c r="C8" s="32">
        <v>10</v>
      </c>
      <c r="D8" s="29"/>
      <c r="E8" s="29"/>
      <c r="F8" s="29"/>
      <c r="G8" s="29"/>
      <c r="H8" s="29"/>
      <c r="I8" s="29"/>
      <c r="J8" s="29"/>
      <c r="K8" s="29"/>
      <c r="L8" s="29"/>
      <c r="M8" s="29"/>
      <c r="N8" s="29"/>
      <c r="O8" s="29"/>
      <c r="P8" s="29"/>
      <c r="Q8" s="29"/>
      <c r="R8" s="29"/>
      <c r="S8" s="29"/>
      <c r="T8" s="29"/>
      <c r="U8" s="29"/>
      <c r="V8" s="29"/>
      <c r="W8" s="29"/>
    </row>
    <row r="9" spans="1:23" s="40" customFormat="1" x14ac:dyDescent="0.25">
      <c r="A9" s="30" t="s">
        <v>14</v>
      </c>
      <c r="B9" s="30"/>
      <c r="C9" s="31">
        <f t="shared" ref="C9:W9" si="0">SUM(C6:C8)</f>
        <v>30</v>
      </c>
      <c r="D9" s="31">
        <f t="shared" si="0"/>
        <v>0</v>
      </c>
      <c r="E9" s="31">
        <f t="shared" si="0"/>
        <v>0</v>
      </c>
      <c r="F9" s="31">
        <f t="shared" si="0"/>
        <v>0</v>
      </c>
      <c r="G9" s="31">
        <f t="shared" si="0"/>
        <v>0</v>
      </c>
      <c r="H9" s="31">
        <f t="shared" si="0"/>
        <v>0</v>
      </c>
      <c r="I9" s="31">
        <f t="shared" si="0"/>
        <v>0</v>
      </c>
      <c r="J9" s="31">
        <f t="shared" si="0"/>
        <v>0</v>
      </c>
      <c r="K9" s="31">
        <f t="shared" si="0"/>
        <v>0</v>
      </c>
      <c r="L9" s="31">
        <f t="shared" si="0"/>
        <v>0</v>
      </c>
      <c r="M9" s="31">
        <f t="shared" si="0"/>
        <v>0</v>
      </c>
      <c r="N9" s="31">
        <f t="shared" si="0"/>
        <v>0</v>
      </c>
      <c r="O9" s="31">
        <f t="shared" si="0"/>
        <v>0</v>
      </c>
      <c r="P9" s="31">
        <f t="shared" si="0"/>
        <v>0</v>
      </c>
      <c r="Q9" s="31">
        <f t="shared" si="0"/>
        <v>0</v>
      </c>
      <c r="R9" s="31">
        <f t="shared" si="0"/>
        <v>0</v>
      </c>
      <c r="S9" s="31">
        <f t="shared" si="0"/>
        <v>0</v>
      </c>
      <c r="T9" s="31">
        <f t="shared" si="0"/>
        <v>0</v>
      </c>
      <c r="U9" s="31">
        <f t="shared" si="0"/>
        <v>0</v>
      </c>
      <c r="V9" s="31">
        <f t="shared" si="0"/>
        <v>0</v>
      </c>
      <c r="W9" s="31">
        <f t="shared" si="0"/>
        <v>0</v>
      </c>
    </row>
    <row r="11" spans="1:23" x14ac:dyDescent="0.25">
      <c r="A11" t="s">
        <v>15</v>
      </c>
      <c r="B11" t="s">
        <v>16</v>
      </c>
    </row>
    <row r="12" spans="1:23" x14ac:dyDescent="0.25">
      <c r="B12" t="s">
        <v>17</v>
      </c>
    </row>
  </sheetData>
  <sheetProtection algorithmName="SHA-512" hashValue="f/PmQ5vB7TD5dX4Uu7Cp1dVb3+rO8BfPy15DnaQfI0j3VCaPosEtN9cg9H/k3E4Td/zQnt3TfGM3tPIezOq17Q==" saltValue="RISQkh44SH4EQYketPVU5Q==" spinCount="100000" sheet="1" objects="1" scenarios="1" selectLockedCells="1"/>
  <mergeCells count="20">
    <mergeCell ref="O2:O5"/>
    <mergeCell ref="D2:D5"/>
    <mergeCell ref="E2:E5"/>
    <mergeCell ref="F2:F5"/>
    <mergeCell ref="G2:G5"/>
    <mergeCell ref="H2:H5"/>
    <mergeCell ref="I2:I5"/>
    <mergeCell ref="J2:J5"/>
    <mergeCell ref="K2:K5"/>
    <mergeCell ref="L2:L5"/>
    <mergeCell ref="M2:M5"/>
    <mergeCell ref="N2:N5"/>
    <mergeCell ref="V2:V5"/>
    <mergeCell ref="W2:W5"/>
    <mergeCell ref="P2:P5"/>
    <mergeCell ref="Q2:Q5"/>
    <mergeCell ref="R2:R5"/>
    <mergeCell ref="S2:S5"/>
    <mergeCell ref="T2:T5"/>
    <mergeCell ref="U2:U5"/>
  </mergeCells>
  <conditionalFormatting sqref="D6">
    <cfRule type="expression" dxfId="126" priority="220">
      <formula>D6&gt;$C6</formula>
    </cfRule>
  </conditionalFormatting>
  <conditionalFormatting sqref="W6">
    <cfRule type="expression" dxfId="125" priority="201">
      <formula>W6&gt;$C6</formula>
    </cfRule>
  </conditionalFormatting>
  <conditionalFormatting sqref="E6">
    <cfRule type="expression" dxfId="124" priority="219">
      <formula>E6&gt;$C6</formula>
    </cfRule>
  </conditionalFormatting>
  <conditionalFormatting sqref="F6">
    <cfRule type="expression" dxfId="123" priority="218">
      <formula>F6&gt;$C6</formula>
    </cfRule>
  </conditionalFormatting>
  <conditionalFormatting sqref="G6">
    <cfRule type="expression" dxfId="122" priority="217">
      <formula>G6&gt;$C6</formula>
    </cfRule>
  </conditionalFormatting>
  <conditionalFormatting sqref="H6">
    <cfRule type="expression" dxfId="121" priority="216">
      <formula>H6&gt;$C6</formula>
    </cfRule>
  </conditionalFormatting>
  <conditionalFormatting sqref="I6">
    <cfRule type="expression" dxfId="120" priority="215">
      <formula>I6&gt;$C6</formula>
    </cfRule>
  </conditionalFormatting>
  <conditionalFormatting sqref="J6">
    <cfRule type="expression" dxfId="119" priority="214">
      <formula>J6&gt;$C6</formula>
    </cfRule>
  </conditionalFormatting>
  <conditionalFormatting sqref="K6">
    <cfRule type="expression" dxfId="118" priority="213">
      <formula>K6&gt;$C6</formula>
    </cfRule>
  </conditionalFormatting>
  <conditionalFormatting sqref="L6">
    <cfRule type="expression" dxfId="117" priority="212">
      <formula>L6&gt;$C6</formula>
    </cfRule>
  </conditionalFormatting>
  <conditionalFormatting sqref="M6">
    <cfRule type="expression" dxfId="116" priority="211">
      <formula>M6&gt;$C6</formula>
    </cfRule>
  </conditionalFormatting>
  <conditionalFormatting sqref="N6">
    <cfRule type="expression" dxfId="115" priority="210">
      <formula>N6&gt;$C6</formula>
    </cfRule>
  </conditionalFormatting>
  <conditionalFormatting sqref="O6">
    <cfRule type="expression" dxfId="114" priority="209">
      <formula>O6&gt;$C6</formula>
    </cfRule>
  </conditionalFormatting>
  <conditionalFormatting sqref="P6">
    <cfRule type="expression" dxfId="113" priority="208">
      <formula>P6&gt;$C6</formula>
    </cfRule>
  </conditionalFormatting>
  <conditionalFormatting sqref="Q6">
    <cfRule type="expression" dxfId="112" priority="207">
      <formula>Q6&gt;$C6</formula>
    </cfRule>
  </conditionalFormatting>
  <conditionalFormatting sqref="R6">
    <cfRule type="expression" dxfId="111" priority="206">
      <formula>R6&gt;$C6</formula>
    </cfRule>
  </conditionalFormatting>
  <conditionalFormatting sqref="S6">
    <cfRule type="expression" dxfId="110" priority="205">
      <formula>S6&gt;$C6</formula>
    </cfRule>
  </conditionalFormatting>
  <conditionalFormatting sqref="T6">
    <cfRule type="expression" dxfId="109" priority="204">
      <formula>T6&gt;$C6</formula>
    </cfRule>
  </conditionalFormatting>
  <conditionalFormatting sqref="U6">
    <cfRule type="expression" dxfId="108" priority="203">
      <formula>U6&gt;$C6</formula>
    </cfRule>
  </conditionalFormatting>
  <conditionalFormatting sqref="V6">
    <cfRule type="expression" dxfId="107" priority="202">
      <formula>V6&gt;$C6</formula>
    </cfRule>
  </conditionalFormatting>
  <conditionalFormatting sqref="D7">
    <cfRule type="expression" dxfId="106" priority="160">
      <formula>D7&gt;$C7</formula>
    </cfRule>
  </conditionalFormatting>
  <conditionalFormatting sqref="W7">
    <cfRule type="expression" dxfId="105" priority="141">
      <formula>W7&gt;$C7</formula>
    </cfRule>
  </conditionalFormatting>
  <conditionalFormatting sqref="E7">
    <cfRule type="expression" dxfId="104" priority="159">
      <formula>E7&gt;$C7</formula>
    </cfRule>
  </conditionalFormatting>
  <conditionalFormatting sqref="F7">
    <cfRule type="expression" dxfId="103" priority="158">
      <formula>F7&gt;$C7</formula>
    </cfRule>
  </conditionalFormatting>
  <conditionalFormatting sqref="G7">
    <cfRule type="expression" dxfId="102" priority="157">
      <formula>G7&gt;$C7</formula>
    </cfRule>
  </conditionalFormatting>
  <conditionalFormatting sqref="H7">
    <cfRule type="expression" dxfId="101" priority="156">
      <formula>H7&gt;$C7</formula>
    </cfRule>
  </conditionalFormatting>
  <conditionalFormatting sqref="I7">
    <cfRule type="expression" dxfId="100" priority="155">
      <formula>I7&gt;$C7</formula>
    </cfRule>
  </conditionalFormatting>
  <conditionalFormatting sqref="J7">
    <cfRule type="expression" dxfId="99" priority="154">
      <formula>J7&gt;$C7</formula>
    </cfRule>
  </conditionalFormatting>
  <conditionalFormatting sqref="K7">
    <cfRule type="expression" dxfId="98" priority="153">
      <formula>K7&gt;$C7</formula>
    </cfRule>
  </conditionalFormatting>
  <conditionalFormatting sqref="L7">
    <cfRule type="expression" dxfId="97" priority="152">
      <formula>L7&gt;$C7</formula>
    </cfRule>
  </conditionalFormatting>
  <conditionalFormatting sqref="M7">
    <cfRule type="expression" dxfId="96" priority="151">
      <formula>M7&gt;$C7</formula>
    </cfRule>
  </conditionalFormatting>
  <conditionalFormatting sqref="N7">
    <cfRule type="expression" dxfId="95" priority="150">
      <formula>N7&gt;$C7</formula>
    </cfRule>
  </conditionalFormatting>
  <conditionalFormatting sqref="O7">
    <cfRule type="expression" dxfId="94" priority="149">
      <formula>O7&gt;$C7</formula>
    </cfRule>
  </conditionalFormatting>
  <conditionalFormatting sqref="P7">
    <cfRule type="expression" dxfId="93" priority="148">
      <formula>P7&gt;$C7</formula>
    </cfRule>
  </conditionalFormatting>
  <conditionalFormatting sqref="Q7">
    <cfRule type="expression" dxfId="92" priority="147">
      <formula>Q7&gt;$C7</formula>
    </cfRule>
  </conditionalFormatting>
  <conditionalFormatting sqref="R7">
    <cfRule type="expression" dxfId="91" priority="146">
      <formula>R7&gt;$C7</formula>
    </cfRule>
  </conditionalFormatting>
  <conditionalFormatting sqref="S7">
    <cfRule type="expression" dxfId="90" priority="145">
      <formula>S7&gt;$C7</formula>
    </cfRule>
  </conditionalFormatting>
  <conditionalFormatting sqref="T7">
    <cfRule type="expression" dxfId="89" priority="144">
      <formula>T7&gt;$C7</formula>
    </cfRule>
  </conditionalFormatting>
  <conditionalFormatting sqref="U7">
    <cfRule type="expression" dxfId="88" priority="143">
      <formula>U7&gt;$C7</formula>
    </cfRule>
  </conditionalFormatting>
  <conditionalFormatting sqref="V7">
    <cfRule type="expression" dxfId="87" priority="142">
      <formula>V7&gt;$C7</formula>
    </cfRule>
  </conditionalFormatting>
  <conditionalFormatting sqref="D8">
    <cfRule type="expression" dxfId="86" priority="140">
      <formula>D8&gt;$C8</formula>
    </cfRule>
  </conditionalFormatting>
  <conditionalFormatting sqref="W8">
    <cfRule type="expression" dxfId="85" priority="121">
      <formula>W8&gt;$C8</formula>
    </cfRule>
  </conditionalFormatting>
  <conditionalFormatting sqref="E8">
    <cfRule type="expression" dxfId="84" priority="139">
      <formula>E8&gt;$C8</formula>
    </cfRule>
  </conditionalFormatting>
  <conditionalFormatting sqref="F8">
    <cfRule type="expression" dxfId="83" priority="138">
      <formula>F8&gt;$C8</formula>
    </cfRule>
  </conditionalFormatting>
  <conditionalFormatting sqref="G8">
    <cfRule type="expression" dxfId="82" priority="137">
      <formula>G8&gt;$C8</formula>
    </cfRule>
  </conditionalFormatting>
  <conditionalFormatting sqref="H8">
    <cfRule type="expression" dxfId="81" priority="136">
      <formula>H8&gt;$C8</formula>
    </cfRule>
  </conditionalFormatting>
  <conditionalFormatting sqref="I8">
    <cfRule type="expression" dxfId="80" priority="135">
      <formula>I8&gt;$C8</formula>
    </cfRule>
  </conditionalFormatting>
  <conditionalFormatting sqref="J8">
    <cfRule type="expression" dxfId="79" priority="134">
      <formula>J8&gt;$C8</formula>
    </cfRule>
  </conditionalFormatting>
  <conditionalFormatting sqref="K8">
    <cfRule type="expression" dxfId="78" priority="133">
      <formula>K8&gt;$C8</formula>
    </cfRule>
  </conditionalFormatting>
  <conditionalFormatting sqref="L8">
    <cfRule type="expression" dxfId="77" priority="132">
      <formula>L8&gt;$C8</formula>
    </cfRule>
  </conditionalFormatting>
  <conditionalFormatting sqref="M8">
    <cfRule type="expression" dxfId="76" priority="131">
      <formula>M8&gt;$C8</formula>
    </cfRule>
  </conditionalFormatting>
  <conditionalFormatting sqref="N8">
    <cfRule type="expression" dxfId="75" priority="130">
      <formula>N8&gt;$C8</formula>
    </cfRule>
  </conditionalFormatting>
  <conditionalFormatting sqref="O8">
    <cfRule type="expression" dxfId="74" priority="129">
      <formula>O8&gt;$C8</formula>
    </cfRule>
  </conditionalFormatting>
  <conditionalFormatting sqref="P8">
    <cfRule type="expression" dxfId="73" priority="128">
      <formula>P8&gt;$C8</formula>
    </cfRule>
  </conditionalFormatting>
  <conditionalFormatting sqref="Q8">
    <cfRule type="expression" dxfId="72" priority="127">
      <formula>Q8&gt;$C8</formula>
    </cfRule>
  </conditionalFormatting>
  <conditionalFormatting sqref="R8">
    <cfRule type="expression" dxfId="71" priority="126">
      <formula>R8&gt;$C8</formula>
    </cfRule>
  </conditionalFormatting>
  <conditionalFormatting sqref="S8">
    <cfRule type="expression" dxfId="70" priority="125">
      <formula>S8&gt;$C8</formula>
    </cfRule>
  </conditionalFormatting>
  <conditionalFormatting sqref="T8">
    <cfRule type="expression" dxfId="69" priority="124">
      <formula>T8&gt;$C8</formula>
    </cfRule>
  </conditionalFormatting>
  <conditionalFormatting sqref="U8">
    <cfRule type="expression" dxfId="68" priority="123">
      <formula>U8&gt;$C8</formula>
    </cfRule>
  </conditionalFormatting>
  <conditionalFormatting sqref="V8">
    <cfRule type="expression" dxfId="67" priority="122">
      <formula>V8&gt;$C8</formula>
    </cfRule>
  </conditionalFormatting>
  <pageMargins left="0.7" right="0.7" top="0.75" bottom="0.75" header="0.3" footer="0.3"/>
  <pageSetup paperSize="0"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W25"/>
  <sheetViews>
    <sheetView workbookViewId="0">
      <pane xSplit="2" ySplit="5" topLeftCell="C6" activePane="bottomRight" state="frozen"/>
      <selection pane="topRight" activeCell="C1" sqref="C1"/>
      <selection pane="bottomLeft" activeCell="A6" sqref="A6"/>
      <selection pane="bottomRight" activeCell="D7" sqref="D7"/>
    </sheetView>
  </sheetViews>
  <sheetFormatPr defaultRowHeight="15" x14ac:dyDescent="0.25"/>
  <cols>
    <col min="1" max="1" width="6.140625" customWidth="1"/>
    <col min="2" max="2" width="54.85546875" customWidth="1"/>
    <col min="4" max="23" width="6" customWidth="1"/>
  </cols>
  <sheetData>
    <row r="1" spans="1:23" ht="18.75" x14ac:dyDescent="0.3">
      <c r="A1" s="2" t="str">
        <f>Learners!A1</f>
        <v>6N3610 Nursery Stock Production</v>
      </c>
      <c r="B1" s="39"/>
    </row>
    <row r="2" spans="1:23" x14ac:dyDescent="0.25">
      <c r="D2" s="41" t="str">
        <f>Learners!$C11&amp;", "&amp;Learners!$B11</f>
        <v xml:space="preserve">, </v>
      </c>
      <c r="E2" s="41" t="str">
        <f>Learners!$C12&amp;", "&amp;Learners!$B12</f>
        <v xml:space="preserve">, </v>
      </c>
      <c r="F2" s="41" t="str">
        <f>Learners!$C13&amp;", "&amp;Learners!$B13</f>
        <v xml:space="preserve">, </v>
      </c>
      <c r="G2" s="41" t="str">
        <f>Learners!$C14&amp;", "&amp;Learners!$B14</f>
        <v xml:space="preserve">, </v>
      </c>
      <c r="H2" s="41" t="str">
        <f>Learners!$C15&amp;", "&amp;Learners!$B15</f>
        <v xml:space="preserve">, </v>
      </c>
      <c r="I2" s="41" t="str">
        <f>Learners!$C16&amp;", "&amp;Learners!$B16</f>
        <v xml:space="preserve">, </v>
      </c>
      <c r="J2" s="41" t="str">
        <f>Learners!$C17&amp;", "&amp;Learners!$B17</f>
        <v xml:space="preserve">, </v>
      </c>
      <c r="K2" s="41" t="str">
        <f>Learners!$C18&amp;", "&amp;Learners!$B18</f>
        <v xml:space="preserve">, </v>
      </c>
      <c r="L2" s="41" t="str">
        <f>Learners!$C19&amp;", "&amp;Learners!$B19</f>
        <v xml:space="preserve">, </v>
      </c>
      <c r="M2" s="41" t="str">
        <f>Learners!$C20&amp;", "&amp;Learners!$B20</f>
        <v xml:space="preserve">, </v>
      </c>
      <c r="N2" s="41" t="str">
        <f>Learners!$C21&amp;", "&amp;Learners!$B21</f>
        <v xml:space="preserve">, </v>
      </c>
      <c r="O2" s="41" t="str">
        <f>Learners!$C22&amp;", "&amp;Learners!$B22</f>
        <v xml:space="preserve">, </v>
      </c>
      <c r="P2" s="41" t="str">
        <f>Learners!$C23&amp;", "&amp;Learners!$B23</f>
        <v xml:space="preserve">, </v>
      </c>
      <c r="Q2" s="41" t="str">
        <f>Learners!$C24&amp;", "&amp;Learners!$B24</f>
        <v xml:space="preserve">, </v>
      </c>
      <c r="R2" s="41" t="str">
        <f>Learners!$C25&amp;", "&amp;Learners!$B25</f>
        <v xml:space="preserve">, </v>
      </c>
      <c r="S2" s="41" t="str">
        <f>Learners!$C26&amp;", "&amp;Learners!$B26</f>
        <v xml:space="preserve">, </v>
      </c>
      <c r="T2" s="41" t="str">
        <f>Learners!$C27&amp;", "&amp;Learners!$B27</f>
        <v xml:space="preserve">, </v>
      </c>
      <c r="U2" s="41" t="str">
        <f>Learners!$C28&amp;", "&amp;Learners!$B28</f>
        <v xml:space="preserve">, </v>
      </c>
      <c r="V2" s="41" t="str">
        <f>Learners!$C29&amp;", "&amp;Learners!$B29</f>
        <v xml:space="preserve">, </v>
      </c>
      <c r="W2" s="41" t="str">
        <f>Learners!$C30&amp;", "&amp;Learners!$B30</f>
        <v xml:space="preserve">, </v>
      </c>
    </row>
    <row r="3" spans="1:23" ht="18.75" x14ac:dyDescent="0.3">
      <c r="A3" s="2" t="s">
        <v>33</v>
      </c>
      <c r="D3" s="42"/>
      <c r="E3" s="42"/>
      <c r="F3" s="42"/>
      <c r="G3" s="42"/>
      <c r="H3" s="42"/>
      <c r="I3" s="42"/>
      <c r="J3" s="42"/>
      <c r="K3" s="42"/>
      <c r="L3" s="42"/>
      <c r="M3" s="42"/>
      <c r="N3" s="42"/>
      <c r="O3" s="42"/>
      <c r="P3" s="42"/>
      <c r="Q3" s="42"/>
      <c r="R3" s="42"/>
      <c r="S3" s="42"/>
      <c r="T3" s="42"/>
      <c r="U3" s="42"/>
      <c r="V3" s="42"/>
      <c r="W3" s="42"/>
    </row>
    <row r="4" spans="1:23" ht="60" customHeight="1" x14ac:dyDescent="0.25">
      <c r="D4" s="42"/>
      <c r="E4" s="42"/>
      <c r="F4" s="42"/>
      <c r="G4" s="42"/>
      <c r="H4" s="42"/>
      <c r="I4" s="42"/>
      <c r="J4" s="42"/>
      <c r="K4" s="42"/>
      <c r="L4" s="42"/>
      <c r="M4" s="42"/>
      <c r="N4" s="42"/>
      <c r="O4" s="42"/>
      <c r="P4" s="42"/>
      <c r="Q4" s="42"/>
      <c r="R4" s="42"/>
      <c r="S4" s="42"/>
      <c r="T4" s="42"/>
      <c r="U4" s="42"/>
      <c r="V4" s="42"/>
      <c r="W4" s="42"/>
    </row>
    <row r="5" spans="1:23" ht="30" x14ac:dyDescent="0.25">
      <c r="A5" s="9" t="s">
        <v>11</v>
      </c>
      <c r="B5" s="10"/>
      <c r="C5" s="11" t="s">
        <v>12</v>
      </c>
      <c r="D5" s="43"/>
      <c r="E5" s="43"/>
      <c r="F5" s="43"/>
      <c r="G5" s="43"/>
      <c r="H5" s="43"/>
      <c r="I5" s="43"/>
      <c r="J5" s="43"/>
      <c r="K5" s="43"/>
      <c r="L5" s="43"/>
      <c r="M5" s="43"/>
      <c r="N5" s="43"/>
      <c r="O5" s="43"/>
      <c r="P5" s="43"/>
      <c r="Q5" s="43"/>
      <c r="R5" s="43"/>
      <c r="S5" s="43"/>
      <c r="T5" s="43"/>
      <c r="U5" s="43"/>
      <c r="V5" s="43"/>
      <c r="W5" s="43"/>
    </row>
    <row r="6" spans="1:23" x14ac:dyDescent="0.25">
      <c r="A6" s="20" t="s">
        <v>35</v>
      </c>
      <c r="B6" s="21"/>
      <c r="C6" s="22"/>
      <c r="D6" s="52"/>
      <c r="E6" s="53"/>
      <c r="F6" s="53"/>
      <c r="G6" s="53"/>
      <c r="H6" s="53"/>
      <c r="I6" s="53"/>
      <c r="J6" s="53"/>
      <c r="K6" s="53"/>
      <c r="L6" s="53"/>
      <c r="M6" s="53"/>
      <c r="N6" s="53"/>
      <c r="O6" s="53"/>
      <c r="P6" s="53"/>
      <c r="Q6" s="53"/>
      <c r="R6" s="53"/>
      <c r="S6" s="53"/>
      <c r="T6" s="53"/>
      <c r="U6" s="53"/>
      <c r="V6" s="53"/>
      <c r="W6" s="54"/>
    </row>
    <row r="7" spans="1:23" x14ac:dyDescent="0.25">
      <c r="A7" s="34" t="s">
        <v>13</v>
      </c>
      <c r="B7" s="35" t="s">
        <v>36</v>
      </c>
      <c r="C7" s="36">
        <v>1</v>
      </c>
      <c r="D7" s="37"/>
      <c r="E7" s="37"/>
      <c r="F7" s="37"/>
      <c r="G7" s="37"/>
      <c r="H7" s="37"/>
      <c r="I7" s="37"/>
      <c r="J7" s="37"/>
      <c r="K7" s="37"/>
      <c r="L7" s="37"/>
      <c r="M7" s="37"/>
      <c r="N7" s="37"/>
      <c r="O7" s="37"/>
      <c r="P7" s="37"/>
      <c r="Q7" s="37"/>
      <c r="R7" s="37"/>
      <c r="S7" s="37"/>
      <c r="T7" s="37"/>
      <c r="U7" s="37"/>
      <c r="V7" s="37"/>
      <c r="W7" s="37"/>
    </row>
    <row r="8" spans="1:23" x14ac:dyDescent="0.25">
      <c r="A8" s="34" t="s">
        <v>13</v>
      </c>
      <c r="B8" s="35" t="s">
        <v>38</v>
      </c>
      <c r="C8" s="38">
        <v>1</v>
      </c>
      <c r="D8" s="37"/>
      <c r="E8" s="37"/>
      <c r="F8" s="37"/>
      <c r="G8" s="37"/>
      <c r="H8" s="37"/>
      <c r="I8" s="37"/>
      <c r="J8" s="37"/>
      <c r="K8" s="37"/>
      <c r="L8" s="37"/>
      <c r="M8" s="37"/>
      <c r="N8" s="37"/>
      <c r="O8" s="37"/>
      <c r="P8" s="37"/>
      <c r="Q8" s="37"/>
      <c r="R8" s="37"/>
      <c r="S8" s="37"/>
      <c r="T8" s="37"/>
      <c r="U8" s="37"/>
      <c r="V8" s="37"/>
      <c r="W8" s="37"/>
    </row>
    <row r="9" spans="1:23" x14ac:dyDescent="0.25">
      <c r="A9" s="34" t="s">
        <v>13</v>
      </c>
      <c r="B9" s="35" t="s">
        <v>39</v>
      </c>
      <c r="C9" s="38">
        <v>1</v>
      </c>
      <c r="D9" s="37"/>
      <c r="E9" s="37"/>
      <c r="F9" s="37"/>
      <c r="G9" s="37"/>
      <c r="H9" s="37"/>
      <c r="I9" s="37"/>
      <c r="J9" s="37"/>
      <c r="K9" s="37"/>
      <c r="L9" s="37"/>
      <c r="M9" s="37"/>
      <c r="N9" s="37"/>
      <c r="O9" s="37"/>
      <c r="P9" s="37"/>
      <c r="Q9" s="37"/>
      <c r="R9" s="37"/>
      <c r="S9" s="37"/>
      <c r="T9" s="37"/>
      <c r="U9" s="37"/>
      <c r="V9" s="37"/>
      <c r="W9" s="37"/>
    </row>
    <row r="10" spans="1:23" x14ac:dyDescent="0.25">
      <c r="A10" s="34" t="s">
        <v>13</v>
      </c>
      <c r="B10" s="35" t="s">
        <v>40</v>
      </c>
      <c r="C10" s="38">
        <v>1</v>
      </c>
      <c r="D10" s="37"/>
      <c r="E10" s="37"/>
      <c r="F10" s="37"/>
      <c r="G10" s="37"/>
      <c r="H10" s="37"/>
      <c r="I10" s="37"/>
      <c r="J10" s="37"/>
      <c r="K10" s="37"/>
      <c r="L10" s="37"/>
      <c r="M10" s="37"/>
      <c r="N10" s="37"/>
      <c r="O10" s="37"/>
      <c r="P10" s="37"/>
      <c r="Q10" s="37"/>
      <c r="R10" s="37"/>
      <c r="S10" s="37"/>
      <c r="T10" s="37"/>
      <c r="U10" s="37"/>
      <c r="V10" s="37"/>
      <c r="W10" s="37"/>
    </row>
    <row r="11" spans="1:23" x14ac:dyDescent="0.25">
      <c r="A11" s="34" t="s">
        <v>13</v>
      </c>
      <c r="B11" s="35" t="s">
        <v>41</v>
      </c>
      <c r="C11" s="38">
        <v>1</v>
      </c>
      <c r="D11" s="37"/>
      <c r="E11" s="37"/>
      <c r="F11" s="37"/>
      <c r="G11" s="37"/>
      <c r="H11" s="37"/>
      <c r="I11" s="37"/>
      <c r="J11" s="37"/>
      <c r="K11" s="37"/>
      <c r="L11" s="37"/>
      <c r="M11" s="37"/>
      <c r="N11" s="37"/>
      <c r="O11" s="37"/>
      <c r="P11" s="37"/>
      <c r="Q11" s="37"/>
      <c r="R11" s="37"/>
      <c r="S11" s="37"/>
      <c r="T11" s="37"/>
      <c r="U11" s="37"/>
      <c r="V11" s="37"/>
      <c r="W11" s="37"/>
    </row>
    <row r="12" spans="1:23" x14ac:dyDescent="0.25">
      <c r="A12" s="34" t="s">
        <v>13</v>
      </c>
      <c r="B12" s="35" t="s">
        <v>42</v>
      </c>
      <c r="C12" s="38">
        <v>1</v>
      </c>
      <c r="D12" s="37"/>
      <c r="E12" s="37"/>
      <c r="F12" s="37"/>
      <c r="G12" s="37"/>
      <c r="H12" s="37"/>
      <c r="I12" s="37"/>
      <c r="J12" s="37"/>
      <c r="K12" s="37"/>
      <c r="L12" s="37"/>
      <c r="M12" s="37"/>
      <c r="N12" s="37"/>
      <c r="O12" s="37"/>
      <c r="P12" s="37"/>
      <c r="Q12" s="37"/>
      <c r="R12" s="37"/>
      <c r="S12" s="37"/>
      <c r="T12" s="37"/>
      <c r="U12" s="37"/>
      <c r="V12" s="37"/>
      <c r="W12" s="37"/>
    </row>
    <row r="13" spans="1:23" x14ac:dyDescent="0.25">
      <c r="A13" s="34" t="s">
        <v>13</v>
      </c>
      <c r="B13" s="35" t="s">
        <v>43</v>
      </c>
      <c r="C13" s="38">
        <v>1</v>
      </c>
      <c r="D13" s="37"/>
      <c r="E13" s="37"/>
      <c r="F13" s="37"/>
      <c r="G13" s="37"/>
      <c r="H13" s="37"/>
      <c r="I13" s="37"/>
      <c r="J13" s="37"/>
      <c r="K13" s="37"/>
      <c r="L13" s="37"/>
      <c r="M13" s="37"/>
      <c r="N13" s="37"/>
      <c r="O13" s="37"/>
      <c r="P13" s="37"/>
      <c r="Q13" s="37"/>
      <c r="R13" s="37"/>
      <c r="S13" s="37"/>
      <c r="T13" s="37"/>
      <c r="U13" s="37"/>
      <c r="V13" s="37"/>
      <c r="W13" s="37"/>
    </row>
    <row r="14" spans="1:23" x14ac:dyDescent="0.25">
      <c r="A14" s="34" t="s">
        <v>13</v>
      </c>
      <c r="B14" s="35" t="s">
        <v>44</v>
      </c>
      <c r="C14" s="38">
        <v>1</v>
      </c>
      <c r="D14" s="37"/>
      <c r="E14" s="37"/>
      <c r="F14" s="37"/>
      <c r="G14" s="37"/>
      <c r="H14" s="37"/>
      <c r="I14" s="37"/>
      <c r="J14" s="37"/>
      <c r="K14" s="37"/>
      <c r="L14" s="37"/>
      <c r="M14" s="37"/>
      <c r="N14" s="37"/>
      <c r="O14" s="37"/>
      <c r="P14" s="37"/>
      <c r="Q14" s="37"/>
      <c r="R14" s="37"/>
      <c r="S14" s="37"/>
      <c r="T14" s="37"/>
      <c r="U14" s="37"/>
      <c r="V14" s="37"/>
      <c r="W14" s="37"/>
    </row>
    <row r="15" spans="1:23" x14ac:dyDescent="0.25">
      <c r="A15" s="34" t="s">
        <v>13</v>
      </c>
      <c r="B15" s="35" t="s">
        <v>45</v>
      </c>
      <c r="C15" s="38">
        <v>1</v>
      </c>
      <c r="D15" s="37"/>
      <c r="E15" s="37"/>
      <c r="F15" s="37"/>
      <c r="G15" s="37"/>
      <c r="H15" s="37"/>
      <c r="I15" s="37"/>
      <c r="J15" s="37"/>
      <c r="K15" s="37"/>
      <c r="L15" s="37"/>
      <c r="M15" s="37"/>
      <c r="N15" s="37"/>
      <c r="O15" s="37"/>
      <c r="P15" s="37"/>
      <c r="Q15" s="37"/>
      <c r="R15" s="37"/>
      <c r="S15" s="37"/>
      <c r="T15" s="37"/>
      <c r="U15" s="37"/>
      <c r="V15" s="37"/>
      <c r="W15" s="37"/>
    </row>
    <row r="16" spans="1:23" x14ac:dyDescent="0.25">
      <c r="A16" s="34" t="s">
        <v>13</v>
      </c>
      <c r="B16" s="35" t="s">
        <v>46</v>
      </c>
      <c r="C16" s="38">
        <v>1</v>
      </c>
      <c r="D16" s="37"/>
      <c r="E16" s="37"/>
      <c r="F16" s="37"/>
      <c r="G16" s="37"/>
      <c r="H16" s="37"/>
      <c r="I16" s="37"/>
      <c r="J16" s="37"/>
      <c r="K16" s="37"/>
      <c r="L16" s="37"/>
      <c r="M16" s="37"/>
      <c r="N16" s="37"/>
      <c r="O16" s="37"/>
      <c r="P16" s="37"/>
      <c r="Q16" s="37"/>
      <c r="R16" s="37"/>
      <c r="S16" s="37"/>
      <c r="T16" s="37"/>
      <c r="U16" s="37"/>
      <c r="V16" s="37"/>
      <c r="W16" s="37"/>
    </row>
    <row r="17" spans="1:23" x14ac:dyDescent="0.25">
      <c r="A17" s="44" t="s">
        <v>47</v>
      </c>
      <c r="B17" s="44"/>
      <c r="C17" s="33">
        <f t="shared" ref="C17:W17" si="0">SUM(C6:C16)</f>
        <v>10</v>
      </c>
      <c r="D17" s="33">
        <f t="shared" si="0"/>
        <v>0</v>
      </c>
      <c r="E17" s="33">
        <f t="shared" si="0"/>
        <v>0</v>
      </c>
      <c r="F17" s="33">
        <f t="shared" si="0"/>
        <v>0</v>
      </c>
      <c r="G17" s="33">
        <f t="shared" si="0"/>
        <v>0</v>
      </c>
      <c r="H17" s="33">
        <f t="shared" si="0"/>
        <v>0</v>
      </c>
      <c r="I17" s="33">
        <f t="shared" si="0"/>
        <v>0</v>
      </c>
      <c r="J17" s="33">
        <f t="shared" si="0"/>
        <v>0</v>
      </c>
      <c r="K17" s="33">
        <f t="shared" si="0"/>
        <v>0</v>
      </c>
      <c r="L17" s="33">
        <f t="shared" si="0"/>
        <v>0</v>
      </c>
      <c r="M17" s="33">
        <f t="shared" si="0"/>
        <v>0</v>
      </c>
      <c r="N17" s="33">
        <f t="shared" si="0"/>
        <v>0</v>
      </c>
      <c r="O17" s="33">
        <f t="shared" si="0"/>
        <v>0</v>
      </c>
      <c r="P17" s="33">
        <f t="shared" si="0"/>
        <v>0</v>
      </c>
      <c r="Q17" s="33">
        <f t="shared" si="0"/>
        <v>0</v>
      </c>
      <c r="R17" s="33">
        <f t="shared" si="0"/>
        <v>0</v>
      </c>
      <c r="S17" s="33">
        <f t="shared" si="0"/>
        <v>0</v>
      </c>
      <c r="T17" s="33">
        <f t="shared" si="0"/>
        <v>0</v>
      </c>
      <c r="U17" s="33">
        <f t="shared" si="0"/>
        <v>0</v>
      </c>
      <c r="V17" s="33">
        <f t="shared" si="0"/>
        <v>0</v>
      </c>
      <c r="W17" s="33">
        <f t="shared" si="0"/>
        <v>0</v>
      </c>
    </row>
    <row r="18" spans="1:23" x14ac:dyDescent="0.25">
      <c r="A18" s="20" t="s">
        <v>37</v>
      </c>
      <c r="B18" s="21"/>
      <c r="C18" s="22"/>
      <c r="D18" s="52"/>
      <c r="E18" s="53"/>
      <c r="F18" s="53"/>
      <c r="G18" s="53"/>
      <c r="H18" s="53"/>
      <c r="I18" s="53"/>
      <c r="J18" s="53"/>
      <c r="K18" s="53"/>
      <c r="L18" s="53"/>
      <c r="M18" s="53"/>
      <c r="N18" s="53"/>
      <c r="O18" s="53"/>
      <c r="P18" s="53"/>
      <c r="Q18" s="53"/>
      <c r="R18" s="53"/>
      <c r="S18" s="53"/>
      <c r="T18" s="53"/>
      <c r="U18" s="53"/>
      <c r="V18" s="53"/>
      <c r="W18" s="54"/>
    </row>
    <row r="19" spans="1:23" x14ac:dyDescent="0.25">
      <c r="A19" s="34" t="s">
        <v>13</v>
      </c>
      <c r="B19" s="35" t="s">
        <v>36</v>
      </c>
      <c r="C19" s="36">
        <v>10</v>
      </c>
      <c r="D19" s="37"/>
      <c r="E19" s="37"/>
      <c r="F19" s="37"/>
      <c r="G19" s="37"/>
      <c r="H19" s="37"/>
      <c r="I19" s="37"/>
      <c r="J19" s="37"/>
      <c r="K19" s="37"/>
      <c r="L19" s="37"/>
      <c r="M19" s="37"/>
      <c r="N19" s="37"/>
      <c r="O19" s="37"/>
      <c r="P19" s="37"/>
      <c r="Q19" s="37"/>
      <c r="R19" s="37"/>
      <c r="S19" s="37"/>
      <c r="T19" s="37"/>
      <c r="U19" s="37"/>
      <c r="V19" s="37"/>
      <c r="W19" s="37"/>
    </row>
    <row r="20" spans="1:23" x14ac:dyDescent="0.25">
      <c r="A20" s="34" t="s">
        <v>13</v>
      </c>
      <c r="B20" s="35" t="s">
        <v>38</v>
      </c>
      <c r="C20" s="38">
        <v>10</v>
      </c>
      <c r="D20" s="37"/>
      <c r="E20" s="37"/>
      <c r="F20" s="37"/>
      <c r="G20" s="37"/>
      <c r="H20" s="37"/>
      <c r="I20" s="37"/>
      <c r="J20" s="37"/>
      <c r="K20" s="37"/>
      <c r="L20" s="37"/>
      <c r="M20" s="37"/>
      <c r="N20" s="37"/>
      <c r="O20" s="37"/>
      <c r="P20" s="37"/>
      <c r="Q20" s="37"/>
      <c r="R20" s="37"/>
      <c r="S20" s="37"/>
      <c r="T20" s="37"/>
      <c r="U20" s="37"/>
      <c r="V20" s="37"/>
      <c r="W20" s="37"/>
    </row>
    <row r="21" spans="1:23" x14ac:dyDescent="0.25">
      <c r="A21" s="44" t="s">
        <v>47</v>
      </c>
      <c r="B21" s="44"/>
      <c r="C21" s="33">
        <f>SUM(C19+C20)</f>
        <v>20</v>
      </c>
      <c r="D21" s="33">
        <f t="shared" ref="D21:W21" si="1">SUM(D19+D20)</f>
        <v>0</v>
      </c>
      <c r="E21" s="33">
        <f t="shared" si="1"/>
        <v>0</v>
      </c>
      <c r="F21" s="33">
        <f t="shared" si="1"/>
        <v>0</v>
      </c>
      <c r="G21" s="33">
        <f t="shared" si="1"/>
        <v>0</v>
      </c>
      <c r="H21" s="33">
        <f t="shared" si="1"/>
        <v>0</v>
      </c>
      <c r="I21" s="33">
        <f t="shared" si="1"/>
        <v>0</v>
      </c>
      <c r="J21" s="33">
        <f t="shared" si="1"/>
        <v>0</v>
      </c>
      <c r="K21" s="33">
        <f t="shared" si="1"/>
        <v>0</v>
      </c>
      <c r="L21" s="33">
        <f t="shared" si="1"/>
        <v>0</v>
      </c>
      <c r="M21" s="33">
        <f t="shared" si="1"/>
        <v>0</v>
      </c>
      <c r="N21" s="33">
        <f t="shared" si="1"/>
        <v>0</v>
      </c>
      <c r="O21" s="33">
        <f t="shared" si="1"/>
        <v>0</v>
      </c>
      <c r="P21" s="33">
        <f t="shared" si="1"/>
        <v>0</v>
      </c>
      <c r="Q21" s="33">
        <f t="shared" si="1"/>
        <v>0</v>
      </c>
      <c r="R21" s="33">
        <f t="shared" si="1"/>
        <v>0</v>
      </c>
      <c r="S21" s="33">
        <f t="shared" si="1"/>
        <v>0</v>
      </c>
      <c r="T21" s="33">
        <f t="shared" si="1"/>
        <v>0</v>
      </c>
      <c r="U21" s="33">
        <f t="shared" si="1"/>
        <v>0</v>
      </c>
      <c r="V21" s="33">
        <f t="shared" si="1"/>
        <v>0</v>
      </c>
      <c r="W21" s="33">
        <f t="shared" si="1"/>
        <v>0</v>
      </c>
    </row>
    <row r="22" spans="1:23" x14ac:dyDescent="0.25">
      <c r="A22" s="30" t="s">
        <v>14</v>
      </c>
      <c r="B22" s="30"/>
      <c r="C22" s="31">
        <f>SUM(C17+C21)</f>
        <v>30</v>
      </c>
      <c r="D22" s="31">
        <f t="shared" ref="D22:W22" si="2">SUM(D17+D21)</f>
        <v>0</v>
      </c>
      <c r="E22" s="31">
        <f t="shared" si="2"/>
        <v>0</v>
      </c>
      <c r="F22" s="31">
        <f t="shared" si="2"/>
        <v>0</v>
      </c>
      <c r="G22" s="31">
        <f t="shared" si="2"/>
        <v>0</v>
      </c>
      <c r="H22" s="31">
        <f t="shared" si="2"/>
        <v>0</v>
      </c>
      <c r="I22" s="31">
        <f t="shared" si="2"/>
        <v>0</v>
      </c>
      <c r="J22" s="31">
        <f t="shared" si="2"/>
        <v>0</v>
      </c>
      <c r="K22" s="31">
        <f t="shared" si="2"/>
        <v>0</v>
      </c>
      <c r="L22" s="31">
        <f t="shared" si="2"/>
        <v>0</v>
      </c>
      <c r="M22" s="31">
        <f t="shared" si="2"/>
        <v>0</v>
      </c>
      <c r="N22" s="31">
        <f t="shared" si="2"/>
        <v>0</v>
      </c>
      <c r="O22" s="31">
        <f t="shared" si="2"/>
        <v>0</v>
      </c>
      <c r="P22" s="31">
        <f t="shared" si="2"/>
        <v>0</v>
      </c>
      <c r="Q22" s="31">
        <f t="shared" si="2"/>
        <v>0</v>
      </c>
      <c r="R22" s="31">
        <f t="shared" si="2"/>
        <v>0</v>
      </c>
      <c r="S22" s="31">
        <f t="shared" si="2"/>
        <v>0</v>
      </c>
      <c r="T22" s="31">
        <f t="shared" si="2"/>
        <v>0</v>
      </c>
      <c r="U22" s="31">
        <f t="shared" si="2"/>
        <v>0</v>
      </c>
      <c r="V22" s="31">
        <f t="shared" si="2"/>
        <v>0</v>
      </c>
      <c r="W22" s="31">
        <f t="shared" si="2"/>
        <v>0</v>
      </c>
    </row>
    <row r="24" spans="1:23" x14ac:dyDescent="0.25">
      <c r="A24" t="s">
        <v>15</v>
      </c>
      <c r="B24" t="s">
        <v>16</v>
      </c>
    </row>
    <row r="25" spans="1:23" x14ac:dyDescent="0.25">
      <c r="B25" t="s">
        <v>17</v>
      </c>
    </row>
  </sheetData>
  <sheetProtection algorithmName="SHA-512" hashValue="VMPAj8UkBRtPNM6qVwWLg9W71quXoOK+sMg0pmCwSQzLVay4p2kochu2VLH8GB4FIqMaIaiH4ZO6X75W1pdFjA==" saltValue="/7oDBMjzTlQR/AsjeBM7/w==" spinCount="100000" sheet="1" objects="1" scenarios="1" selectLockedCells="1"/>
  <mergeCells count="24">
    <mergeCell ref="N2:N5"/>
    <mergeCell ref="D6:W6"/>
    <mergeCell ref="D18:W18"/>
    <mergeCell ref="I2:I5"/>
    <mergeCell ref="J2:J5"/>
    <mergeCell ref="K2:K5"/>
    <mergeCell ref="L2:L5"/>
    <mergeCell ref="M2:M5"/>
    <mergeCell ref="A17:B17"/>
    <mergeCell ref="A21:B21"/>
    <mergeCell ref="V2:V5"/>
    <mergeCell ref="W2:W5"/>
    <mergeCell ref="P2:P5"/>
    <mergeCell ref="Q2:Q5"/>
    <mergeCell ref="R2:R5"/>
    <mergeCell ref="S2:S5"/>
    <mergeCell ref="T2:T5"/>
    <mergeCell ref="U2:U5"/>
    <mergeCell ref="O2:O5"/>
    <mergeCell ref="D2:D5"/>
    <mergeCell ref="E2:E5"/>
    <mergeCell ref="F2:F5"/>
    <mergeCell ref="G2:G5"/>
    <mergeCell ref="H2:H5"/>
  </mergeCells>
  <conditionalFormatting sqref="D7:W16">
    <cfRule type="expression" dxfId="66" priority="422">
      <formula>D7&gt;$C7</formula>
    </cfRule>
  </conditionalFormatting>
  <conditionalFormatting sqref="D6">
    <cfRule type="expression" dxfId="65" priority="382">
      <formula>D6&gt;$C6</formula>
    </cfRule>
  </conditionalFormatting>
  <conditionalFormatting sqref="D18">
    <cfRule type="expression" dxfId="63" priority="162">
      <formula>D18&gt;$C18</formula>
    </cfRule>
  </conditionalFormatting>
  <conditionalFormatting sqref="D19:W20">
    <cfRule type="expression" dxfId="61" priority="202">
      <formula>D19&gt;$C19</formula>
    </cfRule>
  </conditionalFormatting>
  <pageMargins left="0.7" right="0.7" top="0.75" bottom="0.75" header="0.3" footer="0.3"/>
  <pageSetup paperSize="0"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W12"/>
  <sheetViews>
    <sheetView workbookViewId="0">
      <pane xSplit="2" ySplit="5" topLeftCell="C6" activePane="bottomRight" state="frozen"/>
      <selection pane="topRight" activeCell="C1" sqref="C1"/>
      <selection pane="bottomLeft" activeCell="A6" sqref="A6"/>
      <selection pane="bottomRight" activeCell="D6" sqref="D6"/>
    </sheetView>
  </sheetViews>
  <sheetFormatPr defaultRowHeight="15" x14ac:dyDescent="0.25"/>
  <cols>
    <col min="1" max="1" width="6.140625" customWidth="1"/>
    <col min="2" max="2" width="54.85546875" customWidth="1"/>
    <col min="4" max="23" width="6" customWidth="1"/>
  </cols>
  <sheetData>
    <row r="1" spans="1:23" ht="18.75" x14ac:dyDescent="0.3">
      <c r="A1" s="2" t="str">
        <f>Learners!A1</f>
        <v>6N3610 Nursery Stock Production</v>
      </c>
    </row>
    <row r="2" spans="1:23" x14ac:dyDescent="0.25">
      <c r="D2" s="47" t="str">
        <f>Learners!$C11&amp;", "&amp;Learners!$B11</f>
        <v xml:space="preserve">, </v>
      </c>
      <c r="E2" s="47" t="str">
        <f>Learners!$C12&amp;", "&amp;Learners!$B12</f>
        <v xml:space="preserve">, </v>
      </c>
      <c r="F2" s="47" t="str">
        <f>Learners!$C13&amp;", "&amp;Learners!$B13</f>
        <v xml:space="preserve">, </v>
      </c>
      <c r="G2" s="47" t="str">
        <f>Learners!$C14&amp;", "&amp;Learners!$B14</f>
        <v xml:space="preserve">, </v>
      </c>
      <c r="H2" s="47" t="str">
        <f>Learners!$C15&amp;", "&amp;Learners!$B15</f>
        <v xml:space="preserve">, </v>
      </c>
      <c r="I2" s="47" t="str">
        <f>Learners!$C16&amp;", "&amp;Learners!$B16</f>
        <v xml:space="preserve">, </v>
      </c>
      <c r="J2" s="47" t="str">
        <f>Learners!$C17&amp;", "&amp;Learners!$B17</f>
        <v xml:space="preserve">, </v>
      </c>
      <c r="K2" s="47" t="str">
        <f>Learners!$C18&amp;", "&amp;Learners!$B18</f>
        <v xml:space="preserve">, </v>
      </c>
      <c r="L2" s="47" t="str">
        <f>Learners!$C19&amp;", "&amp;Learners!$B19</f>
        <v xml:space="preserve">, </v>
      </c>
      <c r="M2" s="47" t="str">
        <f>Learners!$C20&amp;", "&amp;Learners!$B20</f>
        <v xml:space="preserve">, </v>
      </c>
      <c r="N2" s="47" t="str">
        <f>Learners!$C21&amp;", "&amp;Learners!$B21</f>
        <v xml:space="preserve">, </v>
      </c>
      <c r="O2" s="47" t="str">
        <f>Learners!$C22&amp;", "&amp;Learners!$B22</f>
        <v xml:space="preserve">, </v>
      </c>
      <c r="P2" s="47" t="str">
        <f>Learners!$C23&amp;", "&amp;Learners!$B23</f>
        <v xml:space="preserve">, </v>
      </c>
      <c r="Q2" s="47" t="str">
        <f>Learners!$C24&amp;", "&amp;Learners!$B24</f>
        <v xml:space="preserve">, </v>
      </c>
      <c r="R2" s="47" t="str">
        <f>Learners!$C25&amp;", "&amp;Learners!$B25</f>
        <v xml:space="preserve">, </v>
      </c>
      <c r="S2" s="47" t="str">
        <f>Learners!$C26&amp;", "&amp;Learners!$B26</f>
        <v xml:space="preserve">, </v>
      </c>
      <c r="T2" s="47" t="str">
        <f>Learners!$C27&amp;", "&amp;Learners!$B27</f>
        <v xml:space="preserve">, </v>
      </c>
      <c r="U2" s="47" t="str">
        <f>Learners!$C28&amp;", "&amp;Learners!$B28</f>
        <v xml:space="preserve">, </v>
      </c>
      <c r="V2" s="47" t="str">
        <f>Learners!$C29&amp;", "&amp;Learners!$B29</f>
        <v xml:space="preserve">, </v>
      </c>
      <c r="W2" s="47" t="str">
        <f>Learners!$C30&amp;", "&amp;Learners!$B30</f>
        <v xml:space="preserve">, </v>
      </c>
    </row>
    <row r="3" spans="1:23" ht="18.75" x14ac:dyDescent="0.3">
      <c r="A3" s="2" t="s">
        <v>29</v>
      </c>
      <c r="D3" s="47"/>
      <c r="E3" s="47"/>
      <c r="F3" s="47"/>
      <c r="G3" s="47"/>
      <c r="H3" s="47"/>
      <c r="I3" s="47"/>
      <c r="J3" s="47"/>
      <c r="K3" s="47"/>
      <c r="L3" s="47"/>
      <c r="M3" s="47"/>
      <c r="N3" s="47"/>
      <c r="O3" s="47"/>
      <c r="P3" s="47"/>
      <c r="Q3" s="47"/>
      <c r="R3" s="47"/>
      <c r="S3" s="47"/>
      <c r="T3" s="47"/>
      <c r="U3" s="47"/>
      <c r="V3" s="47"/>
      <c r="W3" s="47"/>
    </row>
    <row r="4" spans="1:23" ht="60" customHeight="1" x14ac:dyDescent="0.25">
      <c r="D4" s="47"/>
      <c r="E4" s="47"/>
      <c r="F4" s="47"/>
      <c r="G4" s="47"/>
      <c r="H4" s="47"/>
      <c r="I4" s="47"/>
      <c r="J4" s="47"/>
      <c r="K4" s="47"/>
      <c r="L4" s="47"/>
      <c r="M4" s="47"/>
      <c r="N4" s="47"/>
      <c r="O4" s="47"/>
      <c r="P4" s="47"/>
      <c r="Q4" s="47"/>
      <c r="R4" s="47"/>
      <c r="S4" s="47"/>
      <c r="T4" s="47"/>
      <c r="U4" s="47"/>
      <c r="V4" s="47"/>
      <c r="W4" s="47"/>
    </row>
    <row r="5" spans="1:23" ht="30" x14ac:dyDescent="0.25">
      <c r="A5" s="9" t="s">
        <v>11</v>
      </c>
      <c r="B5" s="10"/>
      <c r="C5" s="11" t="s">
        <v>12</v>
      </c>
      <c r="D5" s="47"/>
      <c r="E5" s="47"/>
      <c r="F5" s="47"/>
      <c r="G5" s="47"/>
      <c r="H5" s="47"/>
      <c r="I5" s="47"/>
      <c r="J5" s="47"/>
      <c r="K5" s="47"/>
      <c r="L5" s="47"/>
      <c r="M5" s="47"/>
      <c r="N5" s="47"/>
      <c r="O5" s="47"/>
      <c r="P5" s="47"/>
      <c r="Q5" s="47"/>
      <c r="R5" s="47"/>
      <c r="S5" s="47"/>
      <c r="T5" s="47"/>
      <c r="U5" s="47"/>
      <c r="V5" s="47"/>
      <c r="W5" s="47"/>
    </row>
    <row r="6" spans="1:23" ht="95.25" customHeight="1" x14ac:dyDescent="0.25">
      <c r="A6" s="34" t="s">
        <v>13</v>
      </c>
      <c r="B6" s="35" t="s">
        <v>30</v>
      </c>
      <c r="C6" s="36">
        <v>20</v>
      </c>
      <c r="D6" s="37"/>
      <c r="E6" s="37"/>
      <c r="F6" s="37"/>
      <c r="G6" s="37"/>
      <c r="H6" s="37"/>
      <c r="I6" s="37"/>
      <c r="J6" s="37"/>
      <c r="K6" s="37"/>
      <c r="L6" s="37"/>
      <c r="M6" s="37"/>
      <c r="N6" s="37"/>
      <c r="O6" s="37"/>
      <c r="P6" s="37"/>
      <c r="Q6" s="37"/>
      <c r="R6" s="37"/>
      <c r="S6" s="37"/>
      <c r="T6" s="37"/>
      <c r="U6" s="37"/>
      <c r="V6" s="37"/>
      <c r="W6" s="37"/>
    </row>
    <row r="7" spans="1:23" ht="96.75" customHeight="1" x14ac:dyDescent="0.25">
      <c r="A7" s="34" t="s">
        <v>13</v>
      </c>
      <c r="B7" s="35" t="s">
        <v>31</v>
      </c>
      <c r="C7" s="36">
        <v>10</v>
      </c>
      <c r="D7" s="37"/>
      <c r="E7" s="37"/>
      <c r="F7" s="37"/>
      <c r="G7" s="37"/>
      <c r="H7" s="37"/>
      <c r="I7" s="37"/>
      <c r="J7" s="37"/>
      <c r="K7" s="37"/>
      <c r="L7" s="37"/>
      <c r="M7" s="37"/>
      <c r="N7" s="37"/>
      <c r="O7" s="37"/>
      <c r="P7" s="37"/>
      <c r="Q7" s="37"/>
      <c r="R7" s="37"/>
      <c r="S7" s="37"/>
      <c r="T7" s="37"/>
      <c r="U7" s="37"/>
      <c r="V7" s="37"/>
      <c r="W7" s="37"/>
    </row>
    <row r="8" spans="1:23" ht="140.25" customHeight="1" x14ac:dyDescent="0.25">
      <c r="A8" s="34" t="s">
        <v>13</v>
      </c>
      <c r="B8" s="35" t="s">
        <v>32</v>
      </c>
      <c r="C8" s="36">
        <v>10</v>
      </c>
      <c r="D8" s="37"/>
      <c r="E8" s="37"/>
      <c r="F8" s="37"/>
      <c r="G8" s="37"/>
      <c r="H8" s="37"/>
      <c r="I8" s="37"/>
      <c r="J8" s="37"/>
      <c r="K8" s="37"/>
      <c r="L8" s="37"/>
      <c r="M8" s="37"/>
      <c r="N8" s="37"/>
      <c r="O8" s="37"/>
      <c r="P8" s="37"/>
      <c r="Q8" s="37"/>
      <c r="R8" s="37"/>
      <c r="S8" s="37"/>
      <c r="T8" s="37"/>
      <c r="U8" s="37"/>
      <c r="V8" s="37"/>
      <c r="W8" s="37"/>
    </row>
    <row r="9" spans="1:23" x14ac:dyDescent="0.25">
      <c r="A9" s="45" t="s">
        <v>14</v>
      </c>
      <c r="B9" s="46"/>
      <c r="C9" s="31">
        <f t="shared" ref="C9:W9" si="0">SUM(C6:C8)</f>
        <v>40</v>
      </c>
      <c r="D9" s="31">
        <f t="shared" si="0"/>
        <v>0</v>
      </c>
      <c r="E9" s="31">
        <f t="shared" si="0"/>
        <v>0</v>
      </c>
      <c r="F9" s="31">
        <f t="shared" si="0"/>
        <v>0</v>
      </c>
      <c r="G9" s="31">
        <f t="shared" si="0"/>
        <v>0</v>
      </c>
      <c r="H9" s="31">
        <f t="shared" si="0"/>
        <v>0</v>
      </c>
      <c r="I9" s="31">
        <f t="shared" si="0"/>
        <v>0</v>
      </c>
      <c r="J9" s="31">
        <f t="shared" si="0"/>
        <v>0</v>
      </c>
      <c r="K9" s="31">
        <f t="shared" si="0"/>
        <v>0</v>
      </c>
      <c r="L9" s="31">
        <f t="shared" si="0"/>
        <v>0</v>
      </c>
      <c r="M9" s="31">
        <f t="shared" si="0"/>
        <v>0</v>
      </c>
      <c r="N9" s="31">
        <f t="shared" si="0"/>
        <v>0</v>
      </c>
      <c r="O9" s="31">
        <f t="shared" si="0"/>
        <v>0</v>
      </c>
      <c r="P9" s="31">
        <f t="shared" si="0"/>
        <v>0</v>
      </c>
      <c r="Q9" s="31">
        <f t="shared" si="0"/>
        <v>0</v>
      </c>
      <c r="R9" s="31">
        <f t="shared" si="0"/>
        <v>0</v>
      </c>
      <c r="S9" s="31">
        <f t="shared" si="0"/>
        <v>0</v>
      </c>
      <c r="T9" s="31">
        <f t="shared" si="0"/>
        <v>0</v>
      </c>
      <c r="U9" s="31">
        <f t="shared" si="0"/>
        <v>0</v>
      </c>
      <c r="V9" s="31">
        <f t="shared" si="0"/>
        <v>0</v>
      </c>
      <c r="W9" s="31">
        <f t="shared" si="0"/>
        <v>0</v>
      </c>
    </row>
    <row r="11" spans="1:23" x14ac:dyDescent="0.25">
      <c r="A11" t="s">
        <v>15</v>
      </c>
      <c r="B11" t="s">
        <v>16</v>
      </c>
    </row>
    <row r="12" spans="1:23" x14ac:dyDescent="0.25">
      <c r="B12" t="s">
        <v>17</v>
      </c>
    </row>
  </sheetData>
  <sheetProtection algorithmName="SHA-512" hashValue="/WFzhTsBEmgLR1scH1tAmirxyKnJnwAl8VJPZFB+4WjuE0n6xhj6CZTIydVDSWwdr+P2bd0maQsbnlJy/LiTMg==" saltValue="Z3pUzjqyjY97l+MmuznKxg==" spinCount="100000" sheet="1" objects="1" scenarios="1" selectLockedCells="1"/>
  <mergeCells count="21">
    <mergeCell ref="J2:J5"/>
    <mergeCell ref="K2:K5"/>
    <mergeCell ref="L2:L5"/>
    <mergeCell ref="M2:M5"/>
    <mergeCell ref="N2:N5"/>
    <mergeCell ref="A9:B9"/>
    <mergeCell ref="V2:V5"/>
    <mergeCell ref="W2:W5"/>
    <mergeCell ref="P2:P5"/>
    <mergeCell ref="Q2:Q5"/>
    <mergeCell ref="R2:R5"/>
    <mergeCell ref="S2:S5"/>
    <mergeCell ref="T2:T5"/>
    <mergeCell ref="U2:U5"/>
    <mergeCell ref="O2:O5"/>
    <mergeCell ref="D2:D5"/>
    <mergeCell ref="E2:E5"/>
    <mergeCell ref="F2:F5"/>
    <mergeCell ref="G2:G5"/>
    <mergeCell ref="H2:H5"/>
    <mergeCell ref="I2:I5"/>
  </mergeCells>
  <conditionalFormatting sqref="D6">
    <cfRule type="expression" dxfId="60" priority="220">
      <formula>D6&gt;$C6</formula>
    </cfRule>
  </conditionalFormatting>
  <conditionalFormatting sqref="W6">
    <cfRule type="expression" dxfId="59" priority="201">
      <formula>W6&gt;$C6</formula>
    </cfRule>
  </conditionalFormatting>
  <conditionalFormatting sqref="E6">
    <cfRule type="expression" dxfId="58" priority="219">
      <formula>E6&gt;$C6</formula>
    </cfRule>
  </conditionalFormatting>
  <conditionalFormatting sqref="F6">
    <cfRule type="expression" dxfId="57" priority="218">
      <formula>F6&gt;$C6</formula>
    </cfRule>
  </conditionalFormatting>
  <conditionalFormatting sqref="G6">
    <cfRule type="expression" dxfId="56" priority="217">
      <formula>G6&gt;$C6</formula>
    </cfRule>
  </conditionalFormatting>
  <conditionalFormatting sqref="H6">
    <cfRule type="expression" dxfId="55" priority="216">
      <formula>H6&gt;$C6</formula>
    </cfRule>
  </conditionalFormatting>
  <conditionalFormatting sqref="I6">
    <cfRule type="expression" dxfId="54" priority="215">
      <formula>I6&gt;$C6</formula>
    </cfRule>
  </conditionalFormatting>
  <conditionalFormatting sqref="J6">
    <cfRule type="expression" dxfId="53" priority="214">
      <formula>J6&gt;$C6</formula>
    </cfRule>
  </conditionalFormatting>
  <conditionalFormatting sqref="K6">
    <cfRule type="expression" dxfId="52" priority="213">
      <formula>K6&gt;$C6</formula>
    </cfRule>
  </conditionalFormatting>
  <conditionalFormatting sqref="L6">
    <cfRule type="expression" dxfId="51" priority="212">
      <formula>L6&gt;$C6</formula>
    </cfRule>
  </conditionalFormatting>
  <conditionalFormatting sqref="M6">
    <cfRule type="expression" dxfId="50" priority="211">
      <formula>M6&gt;$C6</formula>
    </cfRule>
  </conditionalFormatting>
  <conditionalFormatting sqref="N6">
    <cfRule type="expression" dxfId="49" priority="210">
      <formula>N6&gt;$C6</formula>
    </cfRule>
  </conditionalFormatting>
  <conditionalFormatting sqref="O6">
    <cfRule type="expression" dxfId="48" priority="209">
      <formula>O6&gt;$C6</formula>
    </cfRule>
  </conditionalFormatting>
  <conditionalFormatting sqref="P6">
    <cfRule type="expression" dxfId="47" priority="208">
      <formula>P6&gt;$C6</formula>
    </cfRule>
  </conditionalFormatting>
  <conditionalFormatting sqref="Q6">
    <cfRule type="expression" dxfId="46" priority="207">
      <formula>Q6&gt;$C6</formula>
    </cfRule>
  </conditionalFormatting>
  <conditionalFormatting sqref="R6">
    <cfRule type="expression" dxfId="45" priority="206">
      <formula>R6&gt;$C6</formula>
    </cfRule>
  </conditionalFormatting>
  <conditionalFormatting sqref="S6">
    <cfRule type="expression" dxfId="44" priority="205">
      <formula>S6&gt;$C6</formula>
    </cfRule>
  </conditionalFormatting>
  <conditionalFormatting sqref="T6">
    <cfRule type="expression" dxfId="43" priority="204">
      <formula>T6&gt;$C6</formula>
    </cfRule>
  </conditionalFormatting>
  <conditionalFormatting sqref="U6">
    <cfRule type="expression" dxfId="42" priority="203">
      <formula>U6&gt;$C6</formula>
    </cfRule>
  </conditionalFormatting>
  <conditionalFormatting sqref="V6">
    <cfRule type="expression" dxfId="41" priority="202">
      <formula>V6&gt;$C6</formula>
    </cfRule>
  </conditionalFormatting>
  <conditionalFormatting sqref="D7">
    <cfRule type="expression" dxfId="40" priority="160">
      <formula>D7&gt;$C7</formula>
    </cfRule>
  </conditionalFormatting>
  <conditionalFormatting sqref="W7">
    <cfRule type="expression" dxfId="39" priority="141">
      <formula>W7&gt;$C7</formula>
    </cfRule>
  </conditionalFormatting>
  <conditionalFormatting sqref="E7">
    <cfRule type="expression" dxfId="38" priority="159">
      <formula>E7&gt;$C7</formula>
    </cfRule>
  </conditionalFormatting>
  <conditionalFormatting sqref="F7">
    <cfRule type="expression" dxfId="37" priority="158">
      <formula>F7&gt;$C7</formula>
    </cfRule>
  </conditionalFormatting>
  <conditionalFormatting sqref="G7">
    <cfRule type="expression" dxfId="36" priority="157">
      <formula>G7&gt;$C7</formula>
    </cfRule>
  </conditionalFormatting>
  <conditionalFormatting sqref="H7">
    <cfRule type="expression" dxfId="35" priority="156">
      <formula>H7&gt;$C7</formula>
    </cfRule>
  </conditionalFormatting>
  <conditionalFormatting sqref="I7">
    <cfRule type="expression" dxfId="34" priority="155">
      <formula>I7&gt;$C7</formula>
    </cfRule>
  </conditionalFormatting>
  <conditionalFormatting sqref="J7">
    <cfRule type="expression" dxfId="33" priority="154">
      <formula>J7&gt;$C7</formula>
    </cfRule>
  </conditionalFormatting>
  <conditionalFormatting sqref="K7">
    <cfRule type="expression" dxfId="32" priority="153">
      <formula>K7&gt;$C7</formula>
    </cfRule>
  </conditionalFormatting>
  <conditionalFormatting sqref="L7">
    <cfRule type="expression" dxfId="31" priority="152">
      <formula>L7&gt;$C7</formula>
    </cfRule>
  </conditionalFormatting>
  <conditionalFormatting sqref="M7">
    <cfRule type="expression" dxfId="30" priority="151">
      <formula>M7&gt;$C7</formula>
    </cfRule>
  </conditionalFormatting>
  <conditionalFormatting sqref="N7">
    <cfRule type="expression" dxfId="29" priority="150">
      <formula>N7&gt;$C7</formula>
    </cfRule>
  </conditionalFormatting>
  <conditionalFormatting sqref="O7">
    <cfRule type="expression" dxfId="28" priority="149">
      <formula>O7&gt;$C7</formula>
    </cfRule>
  </conditionalFormatting>
  <conditionalFormatting sqref="P7">
    <cfRule type="expression" dxfId="27" priority="148">
      <formula>P7&gt;$C7</formula>
    </cfRule>
  </conditionalFormatting>
  <conditionalFormatting sqref="Q7">
    <cfRule type="expression" dxfId="26" priority="147">
      <formula>Q7&gt;$C7</formula>
    </cfRule>
  </conditionalFormatting>
  <conditionalFormatting sqref="R7">
    <cfRule type="expression" dxfId="25" priority="146">
      <formula>R7&gt;$C7</formula>
    </cfRule>
  </conditionalFormatting>
  <conditionalFormatting sqref="S7">
    <cfRule type="expression" dxfId="24" priority="145">
      <formula>S7&gt;$C7</formula>
    </cfRule>
  </conditionalFormatting>
  <conditionalFormatting sqref="T7">
    <cfRule type="expression" dxfId="23" priority="144">
      <formula>T7&gt;$C7</formula>
    </cfRule>
  </conditionalFormatting>
  <conditionalFormatting sqref="U7">
    <cfRule type="expression" dxfId="22" priority="143">
      <formula>U7&gt;$C7</formula>
    </cfRule>
  </conditionalFormatting>
  <conditionalFormatting sqref="V7">
    <cfRule type="expression" dxfId="21" priority="142">
      <formula>V7&gt;$C7</formula>
    </cfRule>
  </conditionalFormatting>
  <conditionalFormatting sqref="D8">
    <cfRule type="expression" dxfId="20" priority="140">
      <formula>D8&gt;$C8</formula>
    </cfRule>
  </conditionalFormatting>
  <conditionalFormatting sqref="W8">
    <cfRule type="expression" dxfId="19" priority="121">
      <formula>W8&gt;$C8</formula>
    </cfRule>
  </conditionalFormatting>
  <conditionalFormatting sqref="E8">
    <cfRule type="expression" dxfId="18" priority="139">
      <formula>E8&gt;$C8</formula>
    </cfRule>
  </conditionalFormatting>
  <conditionalFormatting sqref="F8">
    <cfRule type="expression" dxfId="17" priority="138">
      <formula>F8&gt;$C8</formula>
    </cfRule>
  </conditionalFormatting>
  <conditionalFormatting sqref="G8">
    <cfRule type="expression" dxfId="16" priority="137">
      <formula>G8&gt;$C8</formula>
    </cfRule>
  </conditionalFormatting>
  <conditionalFormatting sqref="H8">
    <cfRule type="expression" dxfId="15" priority="136">
      <formula>H8&gt;$C8</formula>
    </cfRule>
  </conditionalFormatting>
  <conditionalFormatting sqref="I8">
    <cfRule type="expression" dxfId="14" priority="135">
      <formula>I8&gt;$C8</formula>
    </cfRule>
  </conditionalFormatting>
  <conditionalFormatting sqref="J8">
    <cfRule type="expression" dxfId="13" priority="134">
      <formula>J8&gt;$C8</formula>
    </cfRule>
  </conditionalFormatting>
  <conditionalFormatting sqref="K8">
    <cfRule type="expression" dxfId="12" priority="133">
      <formula>K8&gt;$C8</formula>
    </cfRule>
  </conditionalFormatting>
  <conditionalFormatting sqref="L8">
    <cfRule type="expression" dxfId="11" priority="132">
      <formula>L8&gt;$C8</formula>
    </cfRule>
  </conditionalFormatting>
  <conditionalFormatting sqref="M8">
    <cfRule type="expression" dxfId="10" priority="131">
      <formula>M8&gt;$C8</formula>
    </cfRule>
  </conditionalFormatting>
  <conditionalFormatting sqref="N8">
    <cfRule type="expression" dxfId="9" priority="130">
      <formula>N8&gt;$C8</formula>
    </cfRule>
  </conditionalFormatting>
  <conditionalFormatting sqref="O8">
    <cfRule type="expression" dxfId="8" priority="129">
      <formula>O8&gt;$C8</formula>
    </cfRule>
  </conditionalFormatting>
  <conditionalFormatting sqref="P8">
    <cfRule type="expression" dxfId="7" priority="128">
      <formula>P8&gt;$C8</formula>
    </cfRule>
  </conditionalFormatting>
  <conditionalFormatting sqref="Q8">
    <cfRule type="expression" dxfId="6" priority="127">
      <formula>Q8&gt;$C8</formula>
    </cfRule>
  </conditionalFormatting>
  <conditionalFormatting sqref="R8">
    <cfRule type="expression" dxfId="5" priority="126">
      <formula>R8&gt;$C8</formula>
    </cfRule>
  </conditionalFormatting>
  <conditionalFormatting sqref="S8">
    <cfRule type="expression" dxfId="4" priority="125">
      <formula>S8&gt;$C8</formula>
    </cfRule>
  </conditionalFormatting>
  <conditionalFormatting sqref="T8">
    <cfRule type="expression" dxfId="3" priority="124">
      <formula>T8&gt;$C8</formula>
    </cfRule>
  </conditionalFormatting>
  <conditionalFormatting sqref="U8">
    <cfRule type="expression" dxfId="2" priority="123">
      <formula>U8&gt;$C8</formula>
    </cfRule>
  </conditionalFormatting>
  <conditionalFormatting sqref="V8">
    <cfRule type="expression" dxfId="1" priority="122">
      <formula>V8&gt;$C8</formula>
    </cfRule>
  </conditionalFormatting>
  <pageMargins left="0.7" right="0.7" top="0.75" bottom="0.75" header="0.3" footer="0.3"/>
  <pageSetup paperSize="0"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J30"/>
  <sheetViews>
    <sheetView tabSelected="1" topLeftCell="A7" workbookViewId="0">
      <selection activeCell="J26" sqref="J26"/>
    </sheetView>
  </sheetViews>
  <sheetFormatPr defaultRowHeight="15" x14ac:dyDescent="0.25"/>
  <cols>
    <col min="1" max="1" width="4.140625" customWidth="1"/>
    <col min="2" max="2" width="14.7109375" customWidth="1"/>
    <col min="3" max="3" width="13.7109375" customWidth="1"/>
    <col min="4" max="10" width="13.5703125" style="1" customWidth="1"/>
  </cols>
  <sheetData>
    <row r="1" spans="1:10" ht="26.25" x14ac:dyDescent="0.4">
      <c r="A1" s="12" t="s">
        <v>18</v>
      </c>
    </row>
    <row r="2" spans="1:10" ht="21" x14ac:dyDescent="0.35">
      <c r="A2" s="13" t="s">
        <v>19</v>
      </c>
    </row>
    <row r="4" spans="1:10" ht="18.75" x14ac:dyDescent="0.3">
      <c r="A4" s="2" t="str">
        <f>Learners!A1</f>
        <v>6N3610 Nursery Stock Production</v>
      </c>
    </row>
    <row r="6" spans="1:10" x14ac:dyDescent="0.25">
      <c r="A6" s="15" t="s">
        <v>7</v>
      </c>
      <c r="B6" s="15" t="s">
        <v>9</v>
      </c>
      <c r="C6" s="15" t="s">
        <v>8</v>
      </c>
      <c r="D6" s="16" t="s">
        <v>20</v>
      </c>
      <c r="E6" s="16" t="s">
        <v>21</v>
      </c>
      <c r="F6" s="16" t="s">
        <v>22</v>
      </c>
      <c r="G6" s="16" t="s">
        <v>23</v>
      </c>
      <c r="H6" s="16" t="s">
        <v>24</v>
      </c>
      <c r="I6" s="16" t="s">
        <v>25</v>
      </c>
      <c r="J6" s="16" t="s">
        <v>26</v>
      </c>
    </row>
    <row r="7" spans="1:10" ht="23.25" customHeight="1" x14ac:dyDescent="0.25">
      <c r="A7" s="19">
        <v>1</v>
      </c>
      <c r="B7" s="24" t="str">
        <f>IF(Learners!C11="","",Learners!C11)</f>
        <v/>
      </c>
      <c r="C7" s="24" t="str">
        <f>IF(Learners!B11="","",Learners!B11)</f>
        <v/>
      </c>
      <c r="D7" s="19" t="str">
        <f>IF(Learners!D$11="","",Learners!D$11)</f>
        <v/>
      </c>
      <c r="E7" s="19">
        <f>Assignment!$D$9</f>
        <v>0</v>
      </c>
      <c r="F7" s="19">
        <f>Exam!$D$22</f>
        <v>0</v>
      </c>
      <c r="G7" s="19">
        <f>'Learner Record'!$D$9</f>
        <v>0</v>
      </c>
      <c r="H7" s="19" t="str">
        <f t="shared" ref="H7:H26" si="0">IF(B7="","",SUM(E7:G7))</f>
        <v/>
      </c>
      <c r="I7" s="19" t="str">
        <f>IF(H7="","",IF(H7&gt;79,"D",IF(H7&gt;64,"M", IF(H7&gt;49,"P",IF(H7&lt;50,"U")))))</f>
        <v/>
      </c>
      <c r="J7" s="25"/>
    </row>
    <row r="8" spans="1:10" ht="23.25" customHeight="1" x14ac:dyDescent="0.25">
      <c r="A8" s="26">
        <v>2</v>
      </c>
      <c r="B8" s="27" t="str">
        <f>IF(Learners!C12="","",Learners!C12)</f>
        <v/>
      </c>
      <c r="C8" s="27" t="str">
        <f>IF(Learners!B12="","",Learners!B12)</f>
        <v/>
      </c>
      <c r="D8" s="26" t="str">
        <f>IF(Learners!D12="","",Learners!D12)</f>
        <v/>
      </c>
      <c r="E8" s="26">
        <f>Assignment!$E$9</f>
        <v>0</v>
      </c>
      <c r="F8" s="26">
        <f>Exam!$E$22</f>
        <v>0</v>
      </c>
      <c r="G8" s="26">
        <f>'Learner Record'!$E$9</f>
        <v>0</v>
      </c>
      <c r="H8" s="26" t="str">
        <f t="shared" si="0"/>
        <v/>
      </c>
      <c r="I8" s="18" t="str">
        <f t="shared" ref="I8:I26" si="1">IF(H8="","",IF(H8&gt;79,"D",IF(H8&gt;64,"M", IF(H8&gt;49,"P",IF(H8&lt;50,"U")))))</f>
        <v/>
      </c>
      <c r="J8" s="28"/>
    </row>
    <row r="9" spans="1:10" ht="23.25" customHeight="1" x14ac:dyDescent="0.25">
      <c r="A9" s="19">
        <v>3</v>
      </c>
      <c r="B9" s="24" t="str">
        <f>IF(Learners!C13="","",Learners!C13)</f>
        <v/>
      </c>
      <c r="C9" s="24" t="str">
        <f>IF(Learners!B13="","",Learners!B13)</f>
        <v/>
      </c>
      <c r="D9" s="19" t="str">
        <f>IF(Learners!D13="","",Learners!D13)</f>
        <v/>
      </c>
      <c r="E9" s="19">
        <f>Assignment!$F$9</f>
        <v>0</v>
      </c>
      <c r="F9" s="19">
        <f>Exam!$F$22</f>
        <v>0</v>
      </c>
      <c r="G9" s="19">
        <f>'Learner Record'!$F$9</f>
        <v>0</v>
      </c>
      <c r="H9" s="19" t="str">
        <f t="shared" si="0"/>
        <v/>
      </c>
      <c r="I9" s="19" t="str">
        <f t="shared" si="1"/>
        <v/>
      </c>
      <c r="J9" s="25"/>
    </row>
    <row r="10" spans="1:10" ht="23.25" customHeight="1" x14ac:dyDescent="0.25">
      <c r="A10" s="26">
        <v>4</v>
      </c>
      <c r="B10" s="27" t="str">
        <f>IF(Learners!C14="","",Learners!C14)</f>
        <v/>
      </c>
      <c r="C10" s="27" t="str">
        <f>IF(Learners!B14="","",Learners!B14)</f>
        <v/>
      </c>
      <c r="D10" s="26" t="str">
        <f>IF(Learners!D14="","",Learners!D14)</f>
        <v/>
      </c>
      <c r="E10" s="26">
        <f>Assignment!$G$9</f>
        <v>0</v>
      </c>
      <c r="F10" s="26">
        <f>Exam!$G$22</f>
        <v>0</v>
      </c>
      <c r="G10" s="26">
        <f>'Learner Record'!$G$9</f>
        <v>0</v>
      </c>
      <c r="H10" s="26" t="str">
        <f t="shared" si="0"/>
        <v/>
      </c>
      <c r="I10" s="18" t="str">
        <f t="shared" si="1"/>
        <v/>
      </c>
      <c r="J10" s="28"/>
    </row>
    <row r="11" spans="1:10" ht="23.25" customHeight="1" x14ac:dyDescent="0.25">
      <c r="A11" s="19">
        <v>5</v>
      </c>
      <c r="B11" s="24" t="str">
        <f>IF(Learners!C15="","",Learners!C15)</f>
        <v/>
      </c>
      <c r="C11" s="24" t="str">
        <f>IF(Learners!B15="","",Learners!B15)</f>
        <v/>
      </c>
      <c r="D11" s="19" t="str">
        <f>IF(Learners!D15="","",Learners!D15)</f>
        <v/>
      </c>
      <c r="E11" s="19">
        <f>Assignment!$H$9</f>
        <v>0</v>
      </c>
      <c r="F11" s="19">
        <f>Exam!$H$22</f>
        <v>0</v>
      </c>
      <c r="G11" s="19">
        <f>'Learner Record'!$H$9</f>
        <v>0</v>
      </c>
      <c r="H11" s="19" t="str">
        <f t="shared" si="0"/>
        <v/>
      </c>
      <c r="I11" s="19" t="str">
        <f t="shared" si="1"/>
        <v/>
      </c>
      <c r="J11" s="25"/>
    </row>
    <row r="12" spans="1:10" ht="23.25" customHeight="1" x14ac:dyDescent="0.25">
      <c r="A12" s="26">
        <v>6</v>
      </c>
      <c r="B12" s="27" t="str">
        <f>IF(Learners!C16="","",Learners!C16)</f>
        <v/>
      </c>
      <c r="C12" s="27" t="str">
        <f>IF(Learners!B16="","",Learners!B16)</f>
        <v/>
      </c>
      <c r="D12" s="26" t="str">
        <f>IF(Learners!D16="","",Learners!D16)</f>
        <v/>
      </c>
      <c r="E12" s="26">
        <f>Assignment!$I$9</f>
        <v>0</v>
      </c>
      <c r="F12" s="26">
        <f>Exam!$I$22</f>
        <v>0</v>
      </c>
      <c r="G12" s="26">
        <f>'Learner Record'!$I$9</f>
        <v>0</v>
      </c>
      <c r="H12" s="26" t="str">
        <f t="shared" si="0"/>
        <v/>
      </c>
      <c r="I12" s="18" t="str">
        <f t="shared" si="1"/>
        <v/>
      </c>
      <c r="J12" s="28"/>
    </row>
    <row r="13" spans="1:10" ht="23.25" customHeight="1" x14ac:dyDescent="0.25">
      <c r="A13" s="19">
        <v>7</v>
      </c>
      <c r="B13" s="24" t="str">
        <f>IF(Learners!C17="","",Learners!C17)</f>
        <v/>
      </c>
      <c r="C13" s="24" t="str">
        <f>IF(Learners!B17="","",Learners!B17)</f>
        <v/>
      </c>
      <c r="D13" s="19" t="str">
        <f>IF(Learners!D17="","",Learners!D17)</f>
        <v/>
      </c>
      <c r="E13" s="19">
        <f>Assignment!$J$9</f>
        <v>0</v>
      </c>
      <c r="F13" s="19">
        <f>Exam!$J$22</f>
        <v>0</v>
      </c>
      <c r="G13" s="19">
        <f>'Learner Record'!$J$9</f>
        <v>0</v>
      </c>
      <c r="H13" s="19" t="str">
        <f t="shared" si="0"/>
        <v/>
      </c>
      <c r="I13" s="19" t="str">
        <f t="shared" si="1"/>
        <v/>
      </c>
      <c r="J13" s="25"/>
    </row>
    <row r="14" spans="1:10" ht="23.25" customHeight="1" x14ac:dyDescent="0.25">
      <c r="A14" s="26">
        <v>8</v>
      </c>
      <c r="B14" s="27" t="str">
        <f>IF(Learners!C18="","",Learners!C18)</f>
        <v/>
      </c>
      <c r="C14" s="27" t="str">
        <f>IF(Learners!B18="","",Learners!B18)</f>
        <v/>
      </c>
      <c r="D14" s="26" t="str">
        <f>IF(Learners!D18="","",Learners!D18)</f>
        <v/>
      </c>
      <c r="E14" s="26">
        <f>Assignment!$K$9</f>
        <v>0</v>
      </c>
      <c r="F14" s="26">
        <f>Exam!$K$22</f>
        <v>0</v>
      </c>
      <c r="G14" s="26">
        <f>'Learner Record'!$K$9</f>
        <v>0</v>
      </c>
      <c r="H14" s="26" t="str">
        <f t="shared" si="0"/>
        <v/>
      </c>
      <c r="I14" s="18" t="str">
        <f t="shared" si="1"/>
        <v/>
      </c>
      <c r="J14" s="28"/>
    </row>
    <row r="15" spans="1:10" ht="23.25" customHeight="1" x14ac:dyDescent="0.25">
      <c r="A15" s="19">
        <v>9</v>
      </c>
      <c r="B15" s="24" t="str">
        <f>IF(Learners!C19="","",Learners!C19)</f>
        <v/>
      </c>
      <c r="C15" s="24" t="str">
        <f>IF(Learners!B19="","",Learners!B19)</f>
        <v/>
      </c>
      <c r="D15" s="19" t="str">
        <f>IF(Learners!D19="","",Learners!D19)</f>
        <v/>
      </c>
      <c r="E15" s="19">
        <f>Assignment!$L$9</f>
        <v>0</v>
      </c>
      <c r="F15" s="19">
        <f>Exam!$L$22</f>
        <v>0</v>
      </c>
      <c r="G15" s="19">
        <f>'Learner Record'!$L$9</f>
        <v>0</v>
      </c>
      <c r="H15" s="19" t="str">
        <f t="shared" si="0"/>
        <v/>
      </c>
      <c r="I15" s="19" t="str">
        <f t="shared" si="1"/>
        <v/>
      </c>
      <c r="J15" s="25"/>
    </row>
    <row r="16" spans="1:10" ht="23.25" customHeight="1" x14ac:dyDescent="0.25">
      <c r="A16" s="26">
        <v>10</v>
      </c>
      <c r="B16" s="27" t="str">
        <f>IF(Learners!C20="","",Learners!C20)</f>
        <v/>
      </c>
      <c r="C16" s="27" t="str">
        <f>IF(Learners!B20="","",Learners!B20)</f>
        <v/>
      </c>
      <c r="D16" s="26" t="str">
        <f>IF(Learners!D20="","",Learners!D20)</f>
        <v/>
      </c>
      <c r="E16" s="26">
        <f>Assignment!$M$9</f>
        <v>0</v>
      </c>
      <c r="F16" s="26">
        <f>Exam!$M$22</f>
        <v>0</v>
      </c>
      <c r="G16" s="26">
        <f>'Learner Record'!$M$9</f>
        <v>0</v>
      </c>
      <c r="H16" s="26" t="str">
        <f t="shared" si="0"/>
        <v/>
      </c>
      <c r="I16" s="18" t="str">
        <f t="shared" si="1"/>
        <v/>
      </c>
      <c r="J16" s="28"/>
    </row>
    <row r="17" spans="1:10" ht="23.25" customHeight="1" x14ac:dyDescent="0.25">
      <c r="A17" s="19">
        <v>11</v>
      </c>
      <c r="B17" s="24" t="str">
        <f>IF(Learners!C21="","",Learners!C21)</f>
        <v/>
      </c>
      <c r="C17" s="24" t="str">
        <f>IF(Learners!B21="","",Learners!B21)</f>
        <v/>
      </c>
      <c r="D17" s="19" t="str">
        <f>IF(Learners!D21="","",Learners!D21)</f>
        <v/>
      </c>
      <c r="E17" s="19">
        <f>Assignment!$N$9</f>
        <v>0</v>
      </c>
      <c r="F17" s="19">
        <f>Exam!$N$22</f>
        <v>0</v>
      </c>
      <c r="G17" s="19">
        <f>'Learner Record'!$N$9</f>
        <v>0</v>
      </c>
      <c r="H17" s="19" t="str">
        <f t="shared" si="0"/>
        <v/>
      </c>
      <c r="I17" s="19" t="str">
        <f t="shared" si="1"/>
        <v/>
      </c>
      <c r="J17" s="25"/>
    </row>
    <row r="18" spans="1:10" ht="23.25" customHeight="1" x14ac:dyDescent="0.25">
      <c r="A18" s="26">
        <v>12</v>
      </c>
      <c r="B18" s="27" t="str">
        <f>IF(Learners!C22="","",Learners!C22)</f>
        <v/>
      </c>
      <c r="C18" s="27" t="str">
        <f>IF(Learners!B22="","",Learners!B22)</f>
        <v/>
      </c>
      <c r="D18" s="26" t="str">
        <f>IF(Learners!D22="","",Learners!D22)</f>
        <v/>
      </c>
      <c r="E18" s="26">
        <f>Assignment!$O$9</f>
        <v>0</v>
      </c>
      <c r="F18" s="26">
        <f>Exam!$O$22</f>
        <v>0</v>
      </c>
      <c r="G18" s="26">
        <f>'Learner Record'!$O$9</f>
        <v>0</v>
      </c>
      <c r="H18" s="26" t="str">
        <f t="shared" si="0"/>
        <v/>
      </c>
      <c r="I18" s="18" t="str">
        <f t="shared" si="1"/>
        <v/>
      </c>
      <c r="J18" s="28"/>
    </row>
    <row r="19" spans="1:10" ht="23.25" customHeight="1" x14ac:dyDescent="0.25">
      <c r="A19" s="19">
        <v>13</v>
      </c>
      <c r="B19" s="24" t="str">
        <f>IF(Learners!C23="","",Learners!C23)</f>
        <v/>
      </c>
      <c r="C19" s="24" t="str">
        <f>IF(Learners!B23="","",Learners!B23)</f>
        <v/>
      </c>
      <c r="D19" s="19" t="str">
        <f>IF(Learners!D23="","",Learners!D23)</f>
        <v/>
      </c>
      <c r="E19" s="19">
        <f>Assignment!$P$9</f>
        <v>0</v>
      </c>
      <c r="F19" s="19">
        <f>Exam!$P$22</f>
        <v>0</v>
      </c>
      <c r="G19" s="19">
        <f>'Learner Record'!$P$9</f>
        <v>0</v>
      </c>
      <c r="H19" s="19" t="str">
        <f t="shared" si="0"/>
        <v/>
      </c>
      <c r="I19" s="19" t="str">
        <f t="shared" si="1"/>
        <v/>
      </c>
      <c r="J19" s="25"/>
    </row>
    <row r="20" spans="1:10" ht="23.25" customHeight="1" x14ac:dyDescent="0.25">
      <c r="A20" s="26">
        <v>14</v>
      </c>
      <c r="B20" s="27" t="str">
        <f>IF(Learners!C24="","",Learners!C24)</f>
        <v/>
      </c>
      <c r="C20" s="27" t="str">
        <f>IF(Learners!B24="","",Learners!B24)</f>
        <v/>
      </c>
      <c r="D20" s="26" t="str">
        <f>IF(Learners!D24="","",Learners!D24)</f>
        <v/>
      </c>
      <c r="E20" s="26">
        <f>Assignment!$Q$9</f>
        <v>0</v>
      </c>
      <c r="F20" s="26">
        <f>Exam!$Q$22</f>
        <v>0</v>
      </c>
      <c r="G20" s="26">
        <f>'Learner Record'!$Q$9</f>
        <v>0</v>
      </c>
      <c r="H20" s="26" t="str">
        <f t="shared" si="0"/>
        <v/>
      </c>
      <c r="I20" s="18" t="str">
        <f t="shared" si="1"/>
        <v/>
      </c>
      <c r="J20" s="28"/>
    </row>
    <row r="21" spans="1:10" ht="23.25" customHeight="1" x14ac:dyDescent="0.25">
      <c r="A21" s="19">
        <v>15</v>
      </c>
      <c r="B21" s="24" t="str">
        <f>IF(Learners!C25="","",Learners!C25)</f>
        <v/>
      </c>
      <c r="C21" s="24" t="str">
        <f>IF(Learners!B25="","",Learners!B25)</f>
        <v/>
      </c>
      <c r="D21" s="19" t="str">
        <f>IF(Learners!D25="","",Learners!D25)</f>
        <v/>
      </c>
      <c r="E21" s="19">
        <f>Assignment!$R$9</f>
        <v>0</v>
      </c>
      <c r="F21" s="19">
        <f>Exam!$R$22</f>
        <v>0</v>
      </c>
      <c r="G21" s="19">
        <f>'Learner Record'!$R$9</f>
        <v>0</v>
      </c>
      <c r="H21" s="19" t="str">
        <f t="shared" si="0"/>
        <v/>
      </c>
      <c r="I21" s="19" t="str">
        <f t="shared" si="1"/>
        <v/>
      </c>
      <c r="J21" s="25"/>
    </row>
    <row r="22" spans="1:10" ht="23.25" customHeight="1" x14ac:dyDescent="0.25">
      <c r="A22" s="26">
        <v>16</v>
      </c>
      <c r="B22" s="27" t="str">
        <f>IF(Learners!C26="","",Learners!C26)</f>
        <v/>
      </c>
      <c r="C22" s="27" t="str">
        <f>IF(Learners!B26="","",Learners!B26)</f>
        <v/>
      </c>
      <c r="D22" s="26" t="str">
        <f>IF(Learners!D26="","",Learners!D26)</f>
        <v/>
      </c>
      <c r="E22" s="26">
        <f>Assignment!$S$9</f>
        <v>0</v>
      </c>
      <c r="F22" s="26">
        <f>Exam!$S$22</f>
        <v>0</v>
      </c>
      <c r="G22" s="26">
        <f>'Learner Record'!$S$9</f>
        <v>0</v>
      </c>
      <c r="H22" s="26" t="str">
        <f t="shared" si="0"/>
        <v/>
      </c>
      <c r="I22" s="18" t="str">
        <f t="shared" si="1"/>
        <v/>
      </c>
      <c r="J22" s="28"/>
    </row>
    <row r="23" spans="1:10" ht="23.25" customHeight="1" x14ac:dyDescent="0.25">
      <c r="A23" s="19">
        <v>17</v>
      </c>
      <c r="B23" s="24" t="str">
        <f>IF(Learners!C27="","",Learners!C27)</f>
        <v/>
      </c>
      <c r="C23" s="24" t="str">
        <f>IF(Learners!B27="","",Learners!B27)</f>
        <v/>
      </c>
      <c r="D23" s="19" t="str">
        <f>IF(Learners!D27="","",Learners!D27)</f>
        <v/>
      </c>
      <c r="E23" s="19">
        <f>Assignment!$T$9</f>
        <v>0</v>
      </c>
      <c r="F23" s="19">
        <f>Exam!$T$22</f>
        <v>0</v>
      </c>
      <c r="G23" s="19">
        <f>'Learner Record'!$T$9</f>
        <v>0</v>
      </c>
      <c r="H23" s="19" t="str">
        <f t="shared" si="0"/>
        <v/>
      </c>
      <c r="I23" s="19" t="str">
        <f t="shared" si="1"/>
        <v/>
      </c>
      <c r="J23" s="25"/>
    </row>
    <row r="24" spans="1:10" ht="23.25" customHeight="1" x14ac:dyDescent="0.25">
      <c r="A24" s="26">
        <v>18</v>
      </c>
      <c r="B24" s="27" t="str">
        <f>IF(Learners!C28="","",Learners!C28)</f>
        <v/>
      </c>
      <c r="C24" s="27" t="str">
        <f>IF(Learners!B28="","",Learners!B28)</f>
        <v/>
      </c>
      <c r="D24" s="26" t="str">
        <f>IF(Learners!D28="","",Learners!D28)</f>
        <v/>
      </c>
      <c r="E24" s="26">
        <f>Assignment!$U$9</f>
        <v>0</v>
      </c>
      <c r="F24" s="26">
        <f>Exam!$U$22</f>
        <v>0</v>
      </c>
      <c r="G24" s="26">
        <f>'Learner Record'!$U$9</f>
        <v>0</v>
      </c>
      <c r="H24" s="26" t="str">
        <f t="shared" si="0"/>
        <v/>
      </c>
      <c r="I24" s="18" t="str">
        <f t="shared" si="1"/>
        <v/>
      </c>
      <c r="J24" s="28"/>
    </row>
    <row r="25" spans="1:10" ht="23.25" customHeight="1" x14ac:dyDescent="0.25">
      <c r="A25" s="19">
        <v>19</v>
      </c>
      <c r="B25" s="24" t="str">
        <f>IF(Learners!C29="","",Learners!C29)</f>
        <v/>
      </c>
      <c r="C25" s="24" t="str">
        <f>IF(Learners!B29="","",Learners!B29)</f>
        <v/>
      </c>
      <c r="D25" s="19" t="str">
        <f>IF(Learners!D29="","",Learners!D29)</f>
        <v/>
      </c>
      <c r="E25" s="19">
        <f>Assignment!$V$9</f>
        <v>0</v>
      </c>
      <c r="F25" s="19">
        <f>Exam!$V$22</f>
        <v>0</v>
      </c>
      <c r="G25" s="19">
        <f>'Learner Record'!$V$9</f>
        <v>0</v>
      </c>
      <c r="H25" s="19" t="str">
        <f t="shared" si="0"/>
        <v/>
      </c>
      <c r="I25" s="19" t="str">
        <f t="shared" si="1"/>
        <v/>
      </c>
      <c r="J25" s="25"/>
    </row>
    <row r="26" spans="1:10" ht="23.25" customHeight="1" x14ac:dyDescent="0.25">
      <c r="A26" s="26">
        <v>20</v>
      </c>
      <c r="B26" s="27" t="str">
        <f>IF(Learners!C30="","",Learners!C30)</f>
        <v/>
      </c>
      <c r="C26" s="27" t="str">
        <f>IF(Learners!B30="","",Learners!B30)</f>
        <v/>
      </c>
      <c r="D26" s="26" t="str">
        <f>IF(Learners!D30="","",Learners!D30)</f>
        <v/>
      </c>
      <c r="E26" s="26">
        <f>Assignment!$W$9</f>
        <v>0</v>
      </c>
      <c r="F26" s="26">
        <f>Exam!$W$22</f>
        <v>0</v>
      </c>
      <c r="G26" s="26">
        <f>'Learner Record'!$W$9</f>
        <v>0</v>
      </c>
      <c r="H26" s="26" t="str">
        <f t="shared" si="0"/>
        <v/>
      </c>
      <c r="I26" s="18" t="str">
        <f t="shared" si="1"/>
        <v/>
      </c>
      <c r="J26" s="28"/>
    </row>
    <row r="27" spans="1:10" x14ac:dyDescent="0.25">
      <c r="J27" s="17"/>
    </row>
    <row r="28" spans="1:10" ht="29.25" customHeight="1" x14ac:dyDescent="0.25">
      <c r="A28" s="48" t="s">
        <v>27</v>
      </c>
      <c r="B28" s="49"/>
      <c r="C28" s="49"/>
      <c r="D28" s="49"/>
      <c r="E28" s="49"/>
      <c r="F28" s="49"/>
      <c r="G28" s="49"/>
      <c r="H28" s="49"/>
      <c r="I28" s="49"/>
      <c r="J28" s="49"/>
    </row>
    <row r="29" spans="1:10" ht="30" customHeight="1" x14ac:dyDescent="0.25">
      <c r="A29" s="50" t="s">
        <v>28</v>
      </c>
      <c r="B29" s="51"/>
      <c r="C29" s="51"/>
      <c r="D29" s="51"/>
      <c r="E29" s="51"/>
      <c r="F29" s="51"/>
      <c r="G29" s="51"/>
      <c r="H29" s="51"/>
      <c r="I29" s="51"/>
      <c r="J29" s="51"/>
    </row>
    <row r="30" spans="1:10" x14ac:dyDescent="0.25">
      <c r="B30" s="7"/>
    </row>
  </sheetData>
  <sheetProtection algorithmName="SHA-512" hashValue="HRCzym3RAJeFU1Nhk2peWFBfSKyt4zu8D4JjSPLg0p9UFYi4Oz+cHSRevy/2c82w2qaouoR/cmZTO7Dg2dWVwg==" saltValue="R45maElC8AR3jZ2/5cplcg==" spinCount="100000" sheet="1" objects="1" scenarios="1" selectLockedCells="1"/>
  <mergeCells count="2">
    <mergeCell ref="A28:J28"/>
    <mergeCell ref="A29:J29"/>
  </mergeCells>
  <conditionalFormatting sqref="I7:I26">
    <cfRule type="expression" dxfId="0" priority="1">
      <formula>"if+$G$7=0"</formula>
    </cfRule>
  </conditionalFormatting>
  <pageMargins left="0.7" right="0.7" top="0.75" bottom="0.75" header="0.3" footer="0.3"/>
  <pageSetup paperSize="9" scale="76"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0DF674E35695C7469EA1CC0F24D5C227" ma:contentTypeVersion="" ma:contentTypeDescription="Create a new document." ma:contentTypeScope="" ma:versionID="2c843d5648fa9fedaca46be2ea086f4c">
  <xsd:schema xmlns:xsd="http://www.w3.org/2001/XMLSchema" xmlns:xs="http://www.w3.org/2001/XMLSchema" xmlns:p="http://schemas.microsoft.com/office/2006/metadata/properties" xmlns:ns2="8a304dd5-7e6f-40be-acfb-5410e2b167fb" xmlns:ns3="80ce844a-3414-47bc-be42-35076de08631" targetNamespace="http://schemas.microsoft.com/office/2006/metadata/properties" ma:root="true" ma:fieldsID="6830107b527e923012037cb50ccbbc37" ns2:_="" ns3:_="">
    <xsd:import namespace="8a304dd5-7e6f-40be-acfb-5410e2b167fb"/>
    <xsd:import namespace="80ce844a-3414-47bc-be42-35076de0863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304dd5-7e6f-40be-acfb-5410e2b167f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0ce844a-3414-47bc-be42-35076de0863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64E8302-9C83-45F3-BD20-95A7A6A84057}">
  <ds:schemaRefs>
    <ds:schemaRef ds:uri="http://schemas.microsoft.com/sharepoint/v3/contenttype/forms"/>
  </ds:schemaRefs>
</ds:datastoreItem>
</file>

<file path=customXml/itemProps2.xml><?xml version="1.0" encoding="utf-8"?>
<ds:datastoreItem xmlns:ds="http://schemas.openxmlformats.org/officeDocument/2006/customXml" ds:itemID="{68DF4702-C1A4-44B2-B103-E1C44A5A470B}">
  <ds:schemaRefs>
    <ds:schemaRef ds:uri="http://schemas.microsoft.com/office/2006/metadata/properties"/>
    <ds:schemaRef ds:uri="http://schemas.microsoft.com/office/2006/documentManagement/types"/>
    <ds:schemaRef ds:uri="80ce844a-3414-47bc-be42-35076de08631"/>
    <ds:schemaRef ds:uri="http://purl.org/dc/elements/1.1/"/>
    <ds:schemaRef ds:uri="http://purl.org/dc/dcmitype/"/>
    <ds:schemaRef ds:uri="http://schemas.microsoft.com/office/infopath/2007/PartnerControls"/>
    <ds:schemaRef ds:uri="http://purl.org/dc/terms/"/>
    <ds:schemaRef ds:uri="http://schemas.openxmlformats.org/package/2006/metadata/core-properties"/>
    <ds:schemaRef ds:uri="8a304dd5-7e6f-40be-acfb-5410e2b167fb"/>
    <ds:schemaRef ds:uri="http://www.w3.org/XML/1998/namespace"/>
  </ds:schemaRefs>
</ds:datastoreItem>
</file>

<file path=customXml/itemProps3.xml><?xml version="1.0" encoding="utf-8"?>
<ds:datastoreItem xmlns:ds="http://schemas.openxmlformats.org/officeDocument/2006/customXml" ds:itemID="{B5A7A9FD-8CCF-4518-B7D3-472F8A929E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a304dd5-7e6f-40be-acfb-5410e2b167fb"/>
    <ds:schemaRef ds:uri="80ce844a-3414-47bc-be42-35076de0863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Learners</vt:lpstr>
      <vt:lpstr>Assignment</vt:lpstr>
      <vt:lpstr>Exam</vt:lpstr>
      <vt:lpstr>Learner Record</vt:lpstr>
      <vt:lpstr>Summary Results Sheet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Mary</dc:creator>
  <cp:keywords/>
  <dc:description/>
  <cp:lastModifiedBy>Marion McDonnell</cp:lastModifiedBy>
  <cp:revision/>
  <dcterms:created xsi:type="dcterms:W3CDTF">2020-08-23T19:19:09Z</dcterms:created>
  <dcterms:modified xsi:type="dcterms:W3CDTF">2024-07-24T08:49:54Z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0x0101000DF674E35695C7469EA1CC0F24D5C227</vt:lpwstr>
  </property>
</Properties>
</file>