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4"/>
  </bookViews>
  <sheets>
    <sheet name="Learners" sheetId="1" r:id="rId1"/>
    <sheet name="Assignment" sheetId="3" r:id="rId2"/>
    <sheet name="Exam Theory" sheetId="7" r:id="rId3"/>
    <sheet name="Exam Practical"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5" l="1"/>
  <c r="E19" i="5"/>
  <c r="F19" i="5"/>
  <c r="G19" i="5"/>
  <c r="H19" i="5"/>
  <c r="I19" i="5"/>
  <c r="J19" i="5"/>
  <c r="K19" i="5"/>
  <c r="L19" i="5"/>
  <c r="M19" i="5"/>
  <c r="N19" i="5"/>
  <c r="O19" i="5"/>
  <c r="P19" i="5"/>
  <c r="Q19" i="5"/>
  <c r="R19" i="5"/>
  <c r="S19" i="5"/>
  <c r="T19" i="5"/>
  <c r="U19" i="5"/>
  <c r="V19" i="5"/>
  <c r="W19" i="5"/>
  <c r="C19" i="5"/>
  <c r="G26" i="6" l="1"/>
  <c r="G25" i="6"/>
  <c r="G24" i="6"/>
  <c r="G23" i="6"/>
  <c r="G22" i="6"/>
  <c r="G21" i="6"/>
  <c r="G20" i="6"/>
  <c r="G19" i="6"/>
  <c r="G18" i="6"/>
  <c r="G17" i="6"/>
  <c r="G16" i="6"/>
  <c r="G15" i="6"/>
  <c r="G14" i="6"/>
  <c r="G13" i="6"/>
  <c r="G12" i="6"/>
  <c r="G11" i="6"/>
  <c r="G10" i="6"/>
  <c r="G9" i="6"/>
  <c r="G8" i="6"/>
  <c r="G7" i="6"/>
  <c r="W2" i="5"/>
  <c r="V2" i="5"/>
  <c r="U2" i="5"/>
  <c r="T2" i="5"/>
  <c r="S2" i="5"/>
  <c r="R2" i="5"/>
  <c r="Q2" i="5"/>
  <c r="P2" i="5"/>
  <c r="O2" i="5"/>
  <c r="N2" i="5"/>
  <c r="M2" i="5"/>
  <c r="L2" i="5"/>
  <c r="K2" i="5"/>
  <c r="J2" i="5"/>
  <c r="I2" i="5"/>
  <c r="H2" i="5"/>
  <c r="G2" i="5"/>
  <c r="F2" i="5"/>
  <c r="E2" i="5"/>
  <c r="D2" i="5"/>
  <c r="A1" i="5"/>
  <c r="W17" i="7"/>
  <c r="F26" i="6" s="1"/>
  <c r="V17" i="7"/>
  <c r="F25" i="6" s="1"/>
  <c r="U17" i="7"/>
  <c r="F24" i="6" s="1"/>
  <c r="T17" i="7"/>
  <c r="F23" i="6" s="1"/>
  <c r="S17" i="7"/>
  <c r="F22" i="6" s="1"/>
  <c r="R17" i="7"/>
  <c r="F21" i="6" s="1"/>
  <c r="Q17" i="7"/>
  <c r="F20" i="6" s="1"/>
  <c r="P17" i="7"/>
  <c r="F19" i="6" s="1"/>
  <c r="O17" i="7"/>
  <c r="F18" i="6" s="1"/>
  <c r="N17" i="7"/>
  <c r="F17" i="6" s="1"/>
  <c r="M17" i="7"/>
  <c r="F16" i="6" s="1"/>
  <c r="L17" i="7"/>
  <c r="F15" i="6" s="1"/>
  <c r="K17" i="7"/>
  <c r="F14" i="6" s="1"/>
  <c r="J17" i="7"/>
  <c r="F13" i="6" s="1"/>
  <c r="I17" i="7"/>
  <c r="F12" i="6" s="1"/>
  <c r="H17" i="7"/>
  <c r="F11" i="6" s="1"/>
  <c r="G17" i="7"/>
  <c r="F10" i="6" s="1"/>
  <c r="F17" i="7"/>
  <c r="F9" i="6" s="1"/>
  <c r="E17" i="7"/>
  <c r="F8" i="6" s="1"/>
  <c r="D17" i="7"/>
  <c r="F7" i="6" s="1"/>
  <c r="C17" i="7"/>
  <c r="W2" i="7"/>
  <c r="V2" i="7"/>
  <c r="U2" i="7"/>
  <c r="T2" i="7"/>
  <c r="S2" i="7"/>
  <c r="R2" i="7"/>
  <c r="Q2" i="7"/>
  <c r="P2" i="7"/>
  <c r="O2" i="7"/>
  <c r="N2" i="7"/>
  <c r="M2" i="7"/>
  <c r="L2" i="7"/>
  <c r="K2" i="7"/>
  <c r="J2" i="7"/>
  <c r="I2" i="7"/>
  <c r="H2" i="7"/>
  <c r="G2" i="7"/>
  <c r="F2" i="7"/>
  <c r="E2" i="7"/>
  <c r="D2" i="7"/>
  <c r="A1" i="7"/>
  <c r="W11" i="3"/>
  <c r="V11" i="3"/>
  <c r="U11" i="3"/>
  <c r="T11" i="3"/>
  <c r="S11" i="3"/>
  <c r="R11" i="3"/>
  <c r="Q11" i="3"/>
  <c r="P11" i="3"/>
  <c r="O11" i="3"/>
  <c r="N11" i="3"/>
  <c r="M11" i="3"/>
  <c r="L11" i="3"/>
  <c r="K11" i="3"/>
  <c r="J11" i="3"/>
  <c r="I11" i="3"/>
  <c r="H11" i="3"/>
  <c r="G11" i="3"/>
  <c r="F11" i="3"/>
  <c r="E11" i="3"/>
  <c r="D11" i="3"/>
  <c r="C11"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<sst xmlns="http://schemas.openxmlformats.org/spreadsheetml/2006/main" count="103" uniqueCount="60">
  <si>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</si>
  <si>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</si>
  <si>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</si>
  <si>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</si>
  <si>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</si>
  <si>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</si>
  <si>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</si>
  <si>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</si>
  <si>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</si>
  <si>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</si>
  <si>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</si>
  <si>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</si>
  <si>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</si>
  <si>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</si>
  <si>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</si>
  <si>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</si>
  <si>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</si>
  <si>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</si>
  <si>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</si>
  <si>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</si>
  <si>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</si>
  <si>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</si>
  <si>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</si>
  <si>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</si>
  <si>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</si>
  <si>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</si>
  <si>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</si>
  <si>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6N3472 Body and Beauty Science and Treatments</t>
  </si>
  <si>
    <t>Exam Theory</t>
  </si>
  <si>
    <t>Exam Practical</t>
  </si>
  <si>
    <t>Assignment 20%</t>
  </si>
  <si>
    <t>Comprehensive evaluation of the psychological and physiological effects of water on the body</t>
  </si>
  <si>
    <t>Detailed examination of the functions, ingredients, properties and compositions of commercial skin and body products</t>
  </si>
  <si>
    <t>Evaluates the benefits, effects, indications, contra-indications and uses of a specialised massage technique</t>
  </si>
  <si>
    <t>Well thought out assessment of the benefits and effects of a range of professional products for advanced skin and body treatments</t>
  </si>
  <si>
    <t>Evaluates the benefits, effects, indications, contra-indications, contra-actions and uses of heat, light and specialised treatments on the face and body</t>
  </si>
  <si>
    <t>Examination Theory 30%</t>
  </si>
  <si>
    <t>Question No.1</t>
  </si>
  <si>
    <t>Question No.2</t>
  </si>
  <si>
    <t>Question No.3</t>
  </si>
  <si>
    <t>Question No.4</t>
  </si>
  <si>
    <t>Question No.5</t>
  </si>
  <si>
    <t>Question No.6</t>
  </si>
  <si>
    <t>Question No.7</t>
  </si>
  <si>
    <t>Examination Practical 50%</t>
  </si>
  <si>
    <t>Carry out consultations to identify suitable treatments and their objectives</t>
  </si>
  <si>
    <t>Carry out any relevant tests required prior to treatments</t>
  </si>
  <si>
    <t>Conduct and adapt a facial treatment, to incorporate specialised masks and active ingredients, so suit the client’s needs within a commercially acceptable time limit</t>
  </si>
  <si>
    <t>Conduct and adapt a hand or foot treatment to suit the client’s needs within a commercially acceptable time limit</t>
  </si>
  <si>
    <t>Conduct and adapt a body treatment to include heat treatments, exfoliation, masks and or wraps to suit the client’s needs within a commercially acceptable time limit</t>
  </si>
  <si>
    <t>Conduct and adapt a full body specialised massage treatment to suit the client’s needs with a commercially acceptable time</t>
  </si>
  <si>
    <t>Conduct all treatments using professional products</t>
  </si>
  <si>
    <t>Provide appropriate aftercare and homecare advice</t>
  </si>
  <si>
    <t>Implement good practice with regards to health and safety guidelines when conducting  treatments</t>
  </si>
  <si>
    <t>Ensure the positioning of both client and therapist is correct for all treatments</t>
  </si>
  <si>
    <t>Record and reflect on the results of treatments </t>
  </si>
  <si>
    <t>Communicate and behave in a professional manner</t>
  </si>
  <si>
    <t>Adhere to manufacturers’  instructions for the use of professional products</t>
  </si>
  <si>
    <t>Section A: Short answer questions-                                                                                   7 short answer questions (2 marks each)</t>
  </si>
  <si>
    <t>Section B: Structured Questions                                                                            2 structured questions (8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</si>
</sst>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applyAlignment="1">
      <alignment horizontal="left" vertical="center"/>
    </xf>
    <xf numFmtId="0" fontId="1" fillId="0" borderId="0" xfId="0" applyFont="1" applyAlignment="1">
      <alignment vertical="center"/>
    </xf>
    <xf numFmtId="0" fontId="0" fillId="0" borderId="0" xfId="0" applyBorder="1"/>
    <xf numFmtId="0" fontId="1" fillId="3" borderId="5" xfId="0" applyFont="1" applyFill="1" applyBorder="1" applyAlignment="1" applyProtection="1">
      <alignment vertical="top" wrapText="1"/>
    </xf>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01">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12WZCDPWjbJxQ87gOOa/txZGtcIjiYY6rvmyr2JGVS1uXvZMM3FUW4crx2JviQJ0aAtvku7nSEloxE4f0loctw==" saltValue="j5KkvNK17WISZTa4KW0Vj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4"/>
  <sheetViews>
    <sheetView workbookViewId="0">
      <pane xSplit="2" ySplit="5" topLeftCell="C6" activePane="bottomRight" state="frozen"/>
      <selection pane="topRight" activeCell="C1" sqref="C1"/>
      <selection pane="bottomLeft" activeCell="A6" sqref="A6"/>
      <selection pane="bottomRight" activeCell="D6" sqref="D6: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6N3472 Body and Beauty Science and Treatments</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30</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2" t="s">
        <v>11</v>
      </c>
      <c r="B5" s="13"/>
      <c r="C5" s="14" t="s">
        <v>12</v>
      </c>
      <c r="D5" s="34"/>
      <c r="E5" s="34"/>
      <c r="F5" s="34"/>
      <c r="G5" s="34"/>
      <c r="H5" s="34"/>
      <c r="I5" s="34"/>
      <c r="J5" s="34"/>
      <c r="K5" s="34"/>
      <c r="L5" s="34"/>
      <c r="M5" s="34"/>
      <c r="N5" s="34"/>
      <c r="O5" s="34"/>
      <c r="P5" s="34"/>
      <c r="Q5" s="34"/>
      <c r="R5" s="34"/>
      <c r="S5" s="34"/>
      <c r="T5" s="34"/>
      <c r="U5" s="34"/>
      <c r="V5" s="34"/>
      <c r="W5" s="34"/>
    </row>
    <row r="6" spans="1:23" ht="30" x14ac:dyDescent="0.25">
      <c r="A6" s="23" t="s">
        <v>13</v>
      </c>
      <c r="B6" s="8" t="s">
        <v>31</v>
      </c>
      <c r="C6" s="30">
        <v>4</v>
      </c>
      <c r="D6" s="29"/>
      <c r="E6" s="29"/>
      <c r="F6" s="29"/>
      <c r="G6" s="29"/>
      <c r="H6" s="29"/>
      <c r="I6" s="29"/>
      <c r="J6" s="29"/>
      <c r="K6" s="29"/>
      <c r="L6" s="29"/>
      <c r="M6" s="29"/>
      <c r="N6" s="29"/>
      <c r="O6" s="29"/>
      <c r="P6" s="29"/>
      <c r="Q6" s="29"/>
      <c r="R6" s="29"/>
      <c r="S6" s="29"/>
      <c r="T6" s="29"/>
      <c r="U6" s="29"/>
      <c r="V6" s="29"/>
      <c r="W6" s="29"/>
    </row>
    <row r="7" spans="1:23" ht="45" x14ac:dyDescent="0.25">
      <c r="A7" s="23" t="s">
        <v>13</v>
      </c>
      <c r="B7" s="8" t="s">
        <v>32</v>
      </c>
      <c r="C7" s="31">
        <v>4</v>
      </c>
      <c r="D7" s="29"/>
      <c r="E7" s="29"/>
      <c r="F7" s="29"/>
      <c r="G7" s="29"/>
      <c r="H7" s="29"/>
      <c r="I7" s="29"/>
      <c r="J7" s="29"/>
      <c r="K7" s="29"/>
      <c r="L7" s="29"/>
      <c r="M7" s="29"/>
      <c r="N7" s="29"/>
      <c r="O7" s="29"/>
      <c r="P7" s="29"/>
      <c r="Q7" s="29"/>
      <c r="R7" s="29"/>
      <c r="S7" s="29"/>
      <c r="T7" s="29"/>
      <c r="U7" s="29"/>
      <c r="V7" s="29"/>
      <c r="W7" s="29"/>
    </row>
    <row r="8" spans="1:23" ht="30" x14ac:dyDescent="0.25">
      <c r="A8" s="23" t="s">
        <v>13</v>
      </c>
      <c r="B8" s="8" t="s">
        <v>33</v>
      </c>
      <c r="C8" s="31">
        <v>4</v>
      </c>
      <c r="D8" s="29"/>
      <c r="E8" s="29"/>
      <c r="F8" s="29"/>
      <c r="G8" s="29"/>
      <c r="H8" s="29"/>
      <c r="I8" s="29"/>
      <c r="J8" s="29"/>
      <c r="K8" s="29"/>
      <c r="L8" s="29"/>
      <c r="M8" s="29"/>
      <c r="N8" s="29"/>
      <c r="O8" s="29"/>
      <c r="P8" s="29"/>
      <c r="Q8" s="29"/>
      <c r="R8" s="29"/>
      <c r="S8" s="29"/>
      <c r="T8" s="29"/>
      <c r="U8" s="29"/>
      <c r="V8" s="29"/>
      <c r="W8" s="29"/>
    </row>
    <row r="9" spans="1:23" ht="45" x14ac:dyDescent="0.25">
      <c r="A9" s="23" t="s">
        <v>13</v>
      </c>
      <c r="B9" s="8" t="s">
        <v>34</v>
      </c>
      <c r="C9" s="31">
        <v>4</v>
      </c>
      <c r="D9" s="29"/>
      <c r="E9" s="29"/>
      <c r="F9" s="29"/>
      <c r="G9" s="29"/>
      <c r="H9" s="29"/>
      <c r="I9" s="29"/>
      <c r="J9" s="29"/>
      <c r="K9" s="29"/>
      <c r="L9" s="29"/>
      <c r="M9" s="29"/>
      <c r="N9" s="29"/>
      <c r="O9" s="29"/>
      <c r="P9" s="29"/>
      <c r="Q9" s="29"/>
      <c r="R9" s="29"/>
      <c r="S9" s="29"/>
      <c r="T9" s="29"/>
      <c r="U9" s="29"/>
      <c r="V9" s="29"/>
      <c r="W9" s="29"/>
    </row>
    <row r="10" spans="1:23" ht="45" x14ac:dyDescent="0.25">
      <c r="A10" s="23" t="s">
        <v>13</v>
      </c>
      <c r="B10" s="8" t="s">
        <v>35</v>
      </c>
      <c r="C10" s="31">
        <v>4</v>
      </c>
      <c r="D10" s="29"/>
      <c r="E10" s="29"/>
      <c r="F10" s="29"/>
      <c r="G10" s="29"/>
      <c r="H10" s="29"/>
      <c r="I10" s="29"/>
      <c r="J10" s="29"/>
      <c r="K10" s="29"/>
      <c r="L10" s="29"/>
      <c r="M10" s="29"/>
      <c r="N10" s="29"/>
      <c r="O10" s="29"/>
      <c r="P10" s="29"/>
      <c r="Q10" s="29"/>
      <c r="R10" s="29"/>
      <c r="S10" s="29"/>
      <c r="T10" s="29"/>
      <c r="U10" s="29"/>
      <c r="V10" s="29"/>
      <c r="W10" s="29"/>
    </row>
    <row r="11" spans="1:23" x14ac:dyDescent="0.25">
      <c r="A11" s="10" t="s">
        <v>14</v>
      </c>
      <c r="B11" s="10"/>
      <c r="C11" s="11">
        <f t="shared" ref="C11:W11" si="0">SUM(C6:C10)</f>
        <v>20</v>
      </c>
      <c r="D11" s="11">
        <f t="shared" si="0"/>
        <v>0</v>
      </c>
      <c r="E11" s="11">
        <f t="shared" si="0"/>
        <v>0</v>
      </c>
      <c r="F11" s="11">
        <f t="shared" si="0"/>
        <v>0</v>
      </c>
      <c r="G11" s="11">
        <f t="shared" si="0"/>
        <v>0</v>
      </c>
      <c r="H11" s="11">
        <f t="shared" si="0"/>
        <v>0</v>
      </c>
      <c r="I11" s="11">
        <f t="shared" si="0"/>
        <v>0</v>
      </c>
      <c r="J11" s="11">
        <f t="shared" si="0"/>
        <v>0</v>
      </c>
      <c r="K11" s="11">
        <f t="shared" si="0"/>
        <v>0</v>
      </c>
      <c r="L11" s="11">
        <f t="shared" si="0"/>
        <v>0</v>
      </c>
      <c r="M11" s="11">
        <f t="shared" si="0"/>
        <v>0</v>
      </c>
      <c r="N11" s="11">
        <f t="shared" si="0"/>
        <v>0</v>
      </c>
      <c r="O11" s="11">
        <f t="shared" si="0"/>
        <v>0</v>
      </c>
      <c r="P11" s="11">
        <f t="shared" si="0"/>
        <v>0</v>
      </c>
      <c r="Q11" s="11">
        <f t="shared" si="0"/>
        <v>0</v>
      </c>
      <c r="R11" s="11">
        <f t="shared" si="0"/>
        <v>0</v>
      </c>
      <c r="S11" s="11">
        <f t="shared" si="0"/>
        <v>0</v>
      </c>
      <c r="T11" s="11">
        <f t="shared" si="0"/>
        <v>0</v>
      </c>
      <c r="U11" s="11">
        <f t="shared" si="0"/>
        <v>0</v>
      </c>
      <c r="V11" s="11">
        <f t="shared" si="0"/>
        <v>0</v>
      </c>
      <c r="W11" s="11">
        <f t="shared" si="0"/>
        <v>0</v>
      </c>
    </row>
    <row r="13" spans="1:23" ht="30" x14ac:dyDescent="0.25">
      <c r="A13" s="40" t="s">
        <v>15</v>
      </c>
      <c r="B13" s="39" t="s">
        <v>16</v>
      </c>
    </row>
    <row r="14" spans="1:23" ht="30" x14ac:dyDescent="0.25">
      <c r="A14" s="40"/>
      <c r="B14" s="39" t="s">
        <v>17</v>
      </c>
    </row>
  </sheetData>
  <sheetProtection algorithmName="SHA-512" hashValue="V9dEaIri2GumuwYZkTMS6UJLaMyoVFn+nLjqpQPlPHBSxvnTuRU2cx4Ike0RFCbfYwbB1nSaxbT0BRksF7hm2A==" saltValue="5dLXOUtSk5yqgHTd1ngaRg==" spinCount="100000" sheet="1" objects="1" scenarios="1" selectLockedCells="1"/>
  <mergeCells count="21">
    <mergeCell ref="O2:O5"/>
    <mergeCell ref="A13:A14"/>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0" priority="220">
      <formula>D6&gt;$C6</formula>
    </cfRule>
  </conditionalFormatting>
  <conditionalFormatting sqref="W6">
    <cfRule type="expression" dxfId="100" priority="201">
      <formula>W6&gt;$C6</formula>
    </cfRule>
  </conditionalFormatting>
  <conditionalFormatting sqref="E6">
    <cfRule type="expression" dxfId="99" priority="219">
      <formula>E6&gt;$C6</formula>
    </cfRule>
  </conditionalFormatting>
  <conditionalFormatting sqref="F6">
    <cfRule type="expression" dxfId="98" priority="218">
      <formula>F6&gt;$C6</formula>
    </cfRule>
  </conditionalFormatting>
  <conditionalFormatting sqref="G6">
    <cfRule type="expression" dxfId="97" priority="217">
      <formula>G6&gt;$C6</formula>
    </cfRule>
  </conditionalFormatting>
  <conditionalFormatting sqref="H6">
    <cfRule type="expression" dxfId="96" priority="216">
      <formula>H6&gt;$C6</formula>
    </cfRule>
  </conditionalFormatting>
  <conditionalFormatting sqref="I6">
    <cfRule type="expression" dxfId="95" priority="215">
      <formula>I6&gt;$C6</formula>
    </cfRule>
  </conditionalFormatting>
  <conditionalFormatting sqref="J6">
    <cfRule type="expression" dxfId="94" priority="214">
      <formula>J6&gt;$C6</formula>
    </cfRule>
  </conditionalFormatting>
  <conditionalFormatting sqref="K6">
    <cfRule type="expression" dxfId="93" priority="213">
      <formula>K6&gt;$C6</formula>
    </cfRule>
  </conditionalFormatting>
  <conditionalFormatting sqref="L6">
    <cfRule type="expression" dxfId="92" priority="212">
      <formula>L6&gt;$C6</formula>
    </cfRule>
  </conditionalFormatting>
  <conditionalFormatting sqref="M6">
    <cfRule type="expression" dxfId="91" priority="211">
      <formula>M6&gt;$C6</formula>
    </cfRule>
  </conditionalFormatting>
  <conditionalFormatting sqref="N6">
    <cfRule type="expression" dxfId="90" priority="210">
      <formula>N6&gt;$C6</formula>
    </cfRule>
  </conditionalFormatting>
  <conditionalFormatting sqref="O6">
    <cfRule type="expression" dxfId="89" priority="209">
      <formula>O6&gt;$C6</formula>
    </cfRule>
  </conditionalFormatting>
  <conditionalFormatting sqref="P6">
    <cfRule type="expression" dxfId="88" priority="208">
      <formula>P6&gt;$C6</formula>
    </cfRule>
  </conditionalFormatting>
  <conditionalFormatting sqref="Q6">
    <cfRule type="expression" dxfId="87" priority="207">
      <formula>Q6&gt;$C6</formula>
    </cfRule>
  </conditionalFormatting>
  <conditionalFormatting sqref="R6">
    <cfRule type="expression" dxfId="86" priority="206">
      <formula>R6&gt;$C6</formula>
    </cfRule>
  </conditionalFormatting>
  <conditionalFormatting sqref="S6">
    <cfRule type="expression" dxfId="85" priority="205">
      <formula>S6&gt;$C6</formula>
    </cfRule>
  </conditionalFormatting>
  <conditionalFormatting sqref="T6">
    <cfRule type="expression" dxfId="84" priority="204">
      <formula>T6&gt;$C6</formula>
    </cfRule>
  </conditionalFormatting>
  <conditionalFormatting sqref="U6">
    <cfRule type="expression" dxfId="83" priority="203">
      <formula>U6&gt;$C6</formula>
    </cfRule>
  </conditionalFormatting>
  <conditionalFormatting sqref="V6">
    <cfRule type="expression" dxfId="82" priority="202">
      <formula>V6&gt;$C6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D15" sqref="D15:W16"/>
    </sheetView>
  </sheetViews>
  <sheetFormatPr defaultRowHeight="15" x14ac:dyDescent="0.25"/>
  <cols>
    <col min="1" max="1" width="6.42578125" customWidth="1"/>
    <col min="2" max="2" width="54.85546875" customWidth="1"/>
    <col min="4" max="23" width="6" customWidth="1"/>
  </cols>
  <sheetData>
    <row r="1" spans="1:23" ht="18.75" x14ac:dyDescent="0.3">
      <c r="A1" s="2" t="str">
        <f>Learners!A1</f>
        <v>6N3472 Body and Beauty Science and Treatments</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36</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2" t="s">
        <v>11</v>
      </c>
      <c r="B5" s="13"/>
      <c r="C5" s="14" t="s">
        <v>12</v>
      </c>
      <c r="D5" s="34"/>
      <c r="E5" s="34"/>
      <c r="F5" s="34"/>
      <c r="G5" s="34"/>
      <c r="H5" s="34"/>
      <c r="I5" s="34"/>
      <c r="J5" s="34"/>
      <c r="K5" s="34"/>
      <c r="L5" s="34"/>
      <c r="M5" s="34"/>
      <c r="N5" s="34"/>
      <c r="O5" s="34"/>
      <c r="P5" s="34"/>
      <c r="Q5" s="34"/>
      <c r="R5" s="34"/>
      <c r="S5" s="34"/>
      <c r="T5" s="34"/>
      <c r="U5" s="34"/>
      <c r="V5" s="34"/>
      <c r="W5" s="34"/>
    </row>
    <row r="6" spans="1:23" s="46" customFormat="1" ht="35.1" customHeight="1" x14ac:dyDescent="0.25">
      <c r="A6" s="43" t="s">
        <v>58</v>
      </c>
      <c r="B6" s="43"/>
      <c r="C6" s="44"/>
      <c r="D6" s="45"/>
      <c r="E6" s="45"/>
      <c r="F6" s="45"/>
      <c r="G6" s="45"/>
      <c r="H6" s="45"/>
      <c r="I6" s="45"/>
      <c r="J6" s="45"/>
      <c r="K6" s="45"/>
      <c r="L6" s="45"/>
      <c r="M6" s="45"/>
      <c r="N6" s="45"/>
      <c r="O6" s="45"/>
      <c r="P6" s="45"/>
      <c r="Q6" s="45"/>
      <c r="R6" s="45"/>
      <c r="S6" s="45"/>
      <c r="T6" s="45"/>
      <c r="U6" s="45"/>
      <c r="V6" s="45"/>
      <c r="W6" s="45"/>
    </row>
    <row r="7" spans="1:23" ht="20.100000000000001" customHeight="1" x14ac:dyDescent="0.25">
      <c r="A7" s="23" t="s">
        <v>13</v>
      </c>
      <c r="B7" s="8" t="s">
        <v>37</v>
      </c>
      <c r="C7" s="30">
        <v>2</v>
      </c>
      <c r="D7" s="29"/>
      <c r="E7" s="29"/>
      <c r="F7" s="29"/>
      <c r="G7" s="29"/>
      <c r="H7" s="29"/>
      <c r="I7" s="29"/>
      <c r="J7" s="29"/>
      <c r="K7" s="29"/>
      <c r="L7" s="29"/>
      <c r="M7" s="29"/>
      <c r="N7" s="29"/>
      <c r="O7" s="29"/>
      <c r="P7" s="29"/>
      <c r="Q7" s="29"/>
      <c r="R7" s="29"/>
      <c r="S7" s="29"/>
      <c r="T7" s="29"/>
      <c r="U7" s="29"/>
      <c r="V7" s="29"/>
      <c r="W7" s="29"/>
    </row>
    <row r="8" spans="1:23" ht="20.100000000000001" customHeight="1" x14ac:dyDescent="0.25">
      <c r="A8" s="23" t="s">
        <v>13</v>
      </c>
      <c r="B8" s="8" t="s">
        <v>38</v>
      </c>
      <c r="C8" s="31">
        <v>2</v>
      </c>
      <c r="D8" s="29"/>
      <c r="E8" s="29"/>
      <c r="F8" s="29"/>
      <c r="G8" s="29"/>
      <c r="H8" s="29"/>
      <c r="I8" s="29"/>
      <c r="J8" s="29"/>
      <c r="K8" s="29"/>
      <c r="L8" s="29"/>
      <c r="M8" s="29"/>
      <c r="N8" s="29"/>
      <c r="O8" s="29"/>
      <c r="P8" s="29"/>
      <c r="Q8" s="29"/>
      <c r="R8" s="29"/>
      <c r="S8" s="29"/>
      <c r="T8" s="29"/>
      <c r="U8" s="29"/>
      <c r="V8" s="29"/>
      <c r="W8" s="29"/>
    </row>
    <row r="9" spans="1:23" ht="20.100000000000001" customHeight="1" x14ac:dyDescent="0.25">
      <c r="A9" s="23" t="s">
        <v>13</v>
      </c>
      <c r="B9" s="8" t="s">
        <v>39</v>
      </c>
      <c r="C9" s="31">
        <v>2</v>
      </c>
      <c r="D9" s="29"/>
      <c r="E9" s="29"/>
      <c r="F9" s="29"/>
      <c r="G9" s="29"/>
      <c r="H9" s="29"/>
      <c r="I9" s="29"/>
      <c r="J9" s="29"/>
      <c r="K9" s="29"/>
      <c r="L9" s="29"/>
      <c r="M9" s="29"/>
      <c r="N9" s="29"/>
      <c r="O9" s="29"/>
      <c r="P9" s="29"/>
      <c r="Q9" s="29"/>
      <c r="R9" s="29"/>
      <c r="S9" s="29"/>
      <c r="T9" s="29"/>
      <c r="U9" s="29"/>
      <c r="V9" s="29"/>
      <c r="W9" s="29"/>
    </row>
    <row r="10" spans="1:23" ht="20.100000000000001" customHeight="1" x14ac:dyDescent="0.25">
      <c r="A10" s="23" t="s">
        <v>13</v>
      </c>
      <c r="B10" s="8" t="s">
        <v>40</v>
      </c>
      <c r="C10" s="31">
        <v>2</v>
      </c>
      <c r="D10" s="29"/>
      <c r="E10" s="29"/>
      <c r="F10" s="29"/>
      <c r="G10" s="29"/>
      <c r="H10" s="29"/>
      <c r="I10" s="29"/>
      <c r="J10" s="29"/>
      <c r="K10" s="29"/>
      <c r="L10" s="29"/>
      <c r="M10" s="29"/>
      <c r="N10" s="29"/>
      <c r="O10" s="29"/>
      <c r="P10" s="29"/>
      <c r="Q10" s="29"/>
      <c r="R10" s="29"/>
      <c r="S10" s="29"/>
      <c r="T10" s="29"/>
      <c r="U10" s="29"/>
      <c r="V10" s="29"/>
      <c r="W10" s="29"/>
    </row>
    <row r="11" spans="1:23" ht="20.100000000000001" customHeight="1" x14ac:dyDescent="0.25">
      <c r="A11" s="23" t="s">
        <v>13</v>
      </c>
      <c r="B11" s="8" t="s">
        <v>41</v>
      </c>
      <c r="C11" s="31">
        <v>2</v>
      </c>
      <c r="D11" s="29"/>
      <c r="E11" s="29"/>
      <c r="F11" s="29"/>
      <c r="G11" s="29"/>
      <c r="H11" s="29"/>
      <c r="I11" s="29"/>
      <c r="J11" s="29"/>
      <c r="K11" s="29"/>
      <c r="L11" s="29"/>
      <c r="M11" s="29"/>
      <c r="N11" s="29"/>
      <c r="O11" s="29"/>
      <c r="P11" s="29"/>
      <c r="Q11" s="29"/>
      <c r="R11" s="29"/>
      <c r="S11" s="29"/>
      <c r="T11" s="29"/>
      <c r="U11" s="29"/>
      <c r="V11" s="29"/>
      <c r="W11" s="29"/>
    </row>
    <row r="12" spans="1:23" ht="20.100000000000001" customHeight="1" x14ac:dyDescent="0.25">
      <c r="A12" s="23" t="s">
        <v>13</v>
      </c>
      <c r="B12" s="8" t="s">
        <v>42</v>
      </c>
      <c r="C12" s="31">
        <v>2</v>
      </c>
      <c r="D12" s="29"/>
      <c r="E12" s="29"/>
      <c r="F12" s="29"/>
      <c r="G12" s="29"/>
      <c r="H12" s="29"/>
      <c r="I12" s="29"/>
      <c r="J12" s="29"/>
      <c r="K12" s="29"/>
      <c r="L12" s="29"/>
      <c r="M12" s="29"/>
      <c r="N12" s="29"/>
      <c r="O12" s="29"/>
      <c r="P12" s="29"/>
      <c r="Q12" s="29"/>
      <c r="R12" s="29"/>
      <c r="S12" s="29"/>
      <c r="T12" s="29"/>
      <c r="U12" s="29"/>
      <c r="V12" s="29"/>
      <c r="W12" s="29"/>
    </row>
    <row r="13" spans="1:23" ht="20.100000000000001" customHeight="1" x14ac:dyDescent="0.25">
      <c r="A13" s="23" t="s">
        <v>13</v>
      </c>
      <c r="B13" s="8" t="s">
        <v>43</v>
      </c>
      <c r="C13" s="31">
        <v>2</v>
      </c>
      <c r="D13" s="29"/>
      <c r="E13" s="29"/>
      <c r="F13" s="29"/>
      <c r="G13" s="29"/>
      <c r="H13" s="29"/>
      <c r="I13" s="29"/>
      <c r="J13" s="29"/>
      <c r="K13" s="29"/>
      <c r="L13" s="29"/>
      <c r="M13" s="29"/>
      <c r="N13" s="29"/>
      <c r="O13" s="29"/>
      <c r="P13" s="29"/>
      <c r="Q13" s="29"/>
      <c r="R13" s="29"/>
      <c r="S13" s="29"/>
      <c r="T13" s="29"/>
      <c r="U13" s="29"/>
      <c r="V13" s="29"/>
      <c r="W13" s="29"/>
    </row>
    <row r="14" spans="1:23" s="46" customFormat="1" ht="35.1" customHeight="1" x14ac:dyDescent="0.25">
      <c r="A14" s="43" t="s">
        <v>59</v>
      </c>
      <c r="B14" s="43"/>
      <c r="C14" s="44"/>
      <c r="D14" s="45"/>
      <c r="E14" s="45"/>
      <c r="F14" s="45"/>
      <c r="G14" s="45"/>
      <c r="H14" s="45"/>
      <c r="I14" s="45"/>
      <c r="J14" s="45"/>
      <c r="K14" s="45"/>
      <c r="L14" s="45"/>
      <c r="M14" s="45"/>
      <c r="N14" s="45"/>
      <c r="O14" s="45"/>
      <c r="P14" s="45"/>
      <c r="Q14" s="45"/>
      <c r="R14" s="45"/>
      <c r="S14" s="45"/>
      <c r="T14" s="45"/>
      <c r="U14" s="45"/>
      <c r="V14" s="45"/>
      <c r="W14" s="45"/>
    </row>
    <row r="15" spans="1:23" ht="20.100000000000001" customHeight="1" x14ac:dyDescent="0.25">
      <c r="A15" s="23" t="s">
        <v>13</v>
      </c>
      <c r="B15" s="8" t="s">
        <v>37</v>
      </c>
      <c r="C15" s="30">
        <v>8</v>
      </c>
      <c r="D15" s="29"/>
      <c r="E15" s="29"/>
      <c r="F15" s="29"/>
      <c r="G15" s="29"/>
      <c r="H15" s="29"/>
      <c r="I15" s="29"/>
      <c r="J15" s="29"/>
      <c r="K15" s="29"/>
      <c r="L15" s="29"/>
      <c r="M15" s="29"/>
      <c r="N15" s="29"/>
      <c r="O15" s="29"/>
      <c r="P15" s="29"/>
      <c r="Q15" s="29"/>
      <c r="R15" s="29"/>
      <c r="S15" s="29"/>
      <c r="T15" s="29"/>
      <c r="U15" s="29"/>
      <c r="V15" s="29"/>
      <c r="W15" s="29"/>
    </row>
    <row r="16" spans="1:23" ht="20.100000000000001" customHeight="1" x14ac:dyDescent="0.25">
      <c r="A16" s="23" t="s">
        <v>13</v>
      </c>
      <c r="B16" s="8" t="s">
        <v>38</v>
      </c>
      <c r="C16" s="31">
        <v>8</v>
      </c>
      <c r="D16" s="29"/>
      <c r="E16" s="29"/>
      <c r="F16" s="29"/>
      <c r="G16" s="29"/>
      <c r="H16" s="29"/>
      <c r="I16" s="29"/>
      <c r="J16" s="29"/>
      <c r="K16" s="29"/>
      <c r="L16" s="29"/>
      <c r="M16" s="29"/>
      <c r="N16" s="29"/>
      <c r="O16" s="29"/>
      <c r="P16" s="29"/>
      <c r="Q16" s="29"/>
      <c r="R16" s="29"/>
      <c r="S16" s="29"/>
      <c r="T16" s="29"/>
      <c r="U16" s="29"/>
      <c r="V16" s="29"/>
      <c r="W16" s="29"/>
    </row>
    <row r="17" spans="1:23" ht="23.25" customHeight="1" x14ac:dyDescent="0.25">
      <c r="A17" s="10" t="s">
        <v>14</v>
      </c>
      <c r="B17" s="10"/>
      <c r="C17" s="11">
        <f t="shared" ref="C17:W17" si="0">SUM(C6:C16)</f>
        <v>30</v>
      </c>
      <c r="D17" s="11">
        <f t="shared" si="0"/>
        <v>0</v>
      </c>
      <c r="E17" s="11">
        <f t="shared" si="0"/>
        <v>0</v>
      </c>
      <c r="F17" s="11">
        <f t="shared" si="0"/>
        <v>0</v>
      </c>
      <c r="G17" s="11">
        <f t="shared" si="0"/>
        <v>0</v>
      </c>
      <c r="H17" s="11">
        <f t="shared" si="0"/>
        <v>0</v>
      </c>
      <c r="I17" s="11">
        <f t="shared" si="0"/>
        <v>0</v>
      </c>
      <c r="J17" s="11">
        <f t="shared" si="0"/>
        <v>0</v>
      </c>
      <c r="K17" s="11">
        <f t="shared" si="0"/>
        <v>0</v>
      </c>
      <c r="L17" s="11">
        <f t="shared" si="0"/>
        <v>0</v>
      </c>
      <c r="M17" s="11">
        <f t="shared" si="0"/>
        <v>0</v>
      </c>
      <c r="N17" s="11">
        <f t="shared" si="0"/>
        <v>0</v>
      </c>
      <c r="O17" s="11">
        <f t="shared" si="0"/>
        <v>0</v>
      </c>
      <c r="P17" s="11">
        <f t="shared" si="0"/>
        <v>0</v>
      </c>
      <c r="Q17" s="11">
        <f t="shared" si="0"/>
        <v>0</v>
      </c>
      <c r="R17" s="11">
        <f t="shared" si="0"/>
        <v>0</v>
      </c>
      <c r="S17" s="11">
        <f t="shared" si="0"/>
        <v>0</v>
      </c>
      <c r="T17" s="11">
        <f t="shared" si="0"/>
        <v>0</v>
      </c>
      <c r="U17" s="11">
        <f t="shared" si="0"/>
        <v>0</v>
      </c>
      <c r="V17" s="11">
        <f t="shared" si="0"/>
        <v>0</v>
      </c>
      <c r="W17" s="11">
        <f t="shared" si="0"/>
        <v>0</v>
      </c>
    </row>
    <row r="19" spans="1:23" ht="30" x14ac:dyDescent="0.25">
      <c r="A19" s="41" t="s">
        <v>15</v>
      </c>
      <c r="B19" s="39" t="s">
        <v>16</v>
      </c>
    </row>
    <row r="20" spans="1:23" ht="30" x14ac:dyDescent="0.25">
      <c r="A20" s="41"/>
      <c r="B20" s="39" t="s">
        <v>17</v>
      </c>
    </row>
  </sheetData>
  <sheetProtection algorithmName="SHA-512" hashValue="Bfyvth+qy695cW9+LnLc0wsu0V9W6uAVY63t1pmcWfxE02zl+M8ixo0L1Bba/q2zXNv0n9miEv7dXt/72EKBRA==" saltValue="b0Eo0d84Ydc6axTBEWi6xg==" spinCount="100000" sheet="1" objects="1" scenarios="1" selectLockedCells="1"/>
  <mergeCells count="23">
    <mergeCell ref="O2:O5"/>
    <mergeCell ref="A6:B6"/>
    <mergeCell ref="A19:A20"/>
    <mergeCell ref="A14:B14"/>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4">
    <cfRule type="expression" dxfId="81" priority="220">
      <formula>D6&gt;$C6</formula>
    </cfRule>
  </conditionalFormatting>
  <conditionalFormatting sqref="W7">
    <cfRule type="expression" dxfId="80" priority="201">
      <formula>W7&gt;$C7</formula>
    </cfRule>
  </conditionalFormatting>
  <conditionalFormatting sqref="E7">
    <cfRule type="expression" dxfId="79" priority="219">
      <formula>E7&gt;$C7</formula>
    </cfRule>
  </conditionalFormatting>
  <conditionalFormatting sqref="F7">
    <cfRule type="expression" dxfId="78" priority="218">
      <formula>F7&gt;$C7</formula>
    </cfRule>
  </conditionalFormatting>
  <conditionalFormatting sqref="G7">
    <cfRule type="expression" dxfId="77" priority="217">
      <formula>G7&gt;$C7</formula>
    </cfRule>
  </conditionalFormatting>
  <conditionalFormatting sqref="H7">
    <cfRule type="expression" dxfId="76" priority="216">
      <formula>H7&gt;$C7</formula>
    </cfRule>
  </conditionalFormatting>
  <conditionalFormatting sqref="I7">
    <cfRule type="expression" dxfId="75" priority="215">
      <formula>I7&gt;$C7</formula>
    </cfRule>
  </conditionalFormatting>
  <conditionalFormatting sqref="J7">
    <cfRule type="expression" dxfId="74" priority="214">
      <formula>J7&gt;$C7</formula>
    </cfRule>
  </conditionalFormatting>
  <conditionalFormatting sqref="K7">
    <cfRule type="expression" dxfId="73" priority="213">
      <formula>K7&gt;$C7</formula>
    </cfRule>
  </conditionalFormatting>
  <conditionalFormatting sqref="L7">
    <cfRule type="expression" dxfId="72" priority="212">
      <formula>L7&gt;$C7</formula>
    </cfRule>
  </conditionalFormatting>
  <conditionalFormatting sqref="M7">
    <cfRule type="expression" dxfId="71" priority="211">
      <formula>M7&gt;$C7</formula>
    </cfRule>
  </conditionalFormatting>
  <conditionalFormatting sqref="N7">
    <cfRule type="expression" dxfId="70" priority="210">
      <formula>N7&gt;$C7</formula>
    </cfRule>
  </conditionalFormatting>
  <conditionalFormatting sqref="O7">
    <cfRule type="expression" dxfId="69" priority="209">
      <formula>O7&gt;$C7</formula>
    </cfRule>
  </conditionalFormatting>
  <conditionalFormatting sqref="P7">
    <cfRule type="expression" dxfId="68" priority="208">
      <formula>P7&gt;$C7</formula>
    </cfRule>
  </conditionalFormatting>
  <conditionalFormatting sqref="Q7">
    <cfRule type="expression" dxfId="67" priority="207">
      <formula>Q7&gt;$C7</formula>
    </cfRule>
  </conditionalFormatting>
  <conditionalFormatting sqref="R7">
    <cfRule type="expression" dxfId="66" priority="206">
      <formula>R7&gt;$C7</formula>
    </cfRule>
  </conditionalFormatting>
  <conditionalFormatting sqref="S7">
    <cfRule type="expression" dxfId="65" priority="205">
      <formula>S7&gt;$C7</formula>
    </cfRule>
  </conditionalFormatting>
  <conditionalFormatting sqref="T7">
    <cfRule type="expression" dxfId="64" priority="204">
      <formula>T7&gt;$C7</formula>
    </cfRule>
  </conditionalFormatting>
  <conditionalFormatting sqref="U7">
    <cfRule type="expression" dxfId="63" priority="203">
      <formula>U7&gt;$C7</formula>
    </cfRule>
  </conditionalFormatting>
  <conditionalFormatting sqref="V7">
    <cfRule type="expression" dxfId="62" priority="202">
      <formula>V7&gt;$C7</formula>
    </cfRule>
  </conditionalFormatting>
  <conditionalFormatting sqref="D15:W16">
    <cfRule type="expression" dxfId="61" priority="160">
      <formula>D15&gt;$C15</formula>
    </cfRule>
  </conditionalFormatting>
  <conditionalFormatting sqref="W15">
    <cfRule type="expression" dxfId="60" priority="141">
      <formula>W15&gt;$C15</formula>
    </cfRule>
  </conditionalFormatting>
  <conditionalFormatting sqref="E15">
    <cfRule type="expression" dxfId="59" priority="159">
      <formula>E15&gt;$C15</formula>
    </cfRule>
  </conditionalFormatting>
  <conditionalFormatting sqref="F15">
    <cfRule type="expression" dxfId="58" priority="158">
      <formula>F15&gt;$C15</formula>
    </cfRule>
  </conditionalFormatting>
  <conditionalFormatting sqref="G15">
    <cfRule type="expression" dxfId="57" priority="157">
      <formula>G15&gt;$C15</formula>
    </cfRule>
  </conditionalFormatting>
  <conditionalFormatting sqref="H15">
    <cfRule type="expression" dxfId="56" priority="156">
      <formula>H15&gt;$C15</formula>
    </cfRule>
  </conditionalFormatting>
  <conditionalFormatting sqref="I15">
    <cfRule type="expression" dxfId="55" priority="155">
      <formula>I15&gt;$C15</formula>
    </cfRule>
  </conditionalFormatting>
  <conditionalFormatting sqref="J15">
    <cfRule type="expression" dxfId="54" priority="154">
      <formula>J15&gt;$C15</formula>
    </cfRule>
  </conditionalFormatting>
  <conditionalFormatting sqref="K15">
    <cfRule type="expression" dxfId="53" priority="153">
      <formula>K15&gt;$C15</formula>
    </cfRule>
  </conditionalFormatting>
  <conditionalFormatting sqref="L15">
    <cfRule type="expression" dxfId="52" priority="152">
      <formula>L15&gt;$C15</formula>
    </cfRule>
  </conditionalFormatting>
  <conditionalFormatting sqref="M15">
    <cfRule type="expression" dxfId="51" priority="151">
      <formula>M15&gt;$C15</formula>
    </cfRule>
  </conditionalFormatting>
  <conditionalFormatting sqref="N15">
    <cfRule type="expression" dxfId="50" priority="150">
      <formula>N15&gt;$C15</formula>
    </cfRule>
  </conditionalFormatting>
  <conditionalFormatting sqref="O15">
    <cfRule type="expression" dxfId="49" priority="149">
      <formula>O15&gt;$C15</formula>
    </cfRule>
  </conditionalFormatting>
  <conditionalFormatting sqref="P15">
    <cfRule type="expression" dxfId="48" priority="148">
      <formula>P15&gt;$C15</formula>
    </cfRule>
  </conditionalFormatting>
  <conditionalFormatting sqref="Q15">
    <cfRule type="expression" dxfId="47" priority="147">
      <formula>Q15&gt;$C15</formula>
    </cfRule>
  </conditionalFormatting>
  <conditionalFormatting sqref="R15">
    <cfRule type="expression" dxfId="46" priority="146">
      <formula>R15&gt;$C15</formula>
    </cfRule>
  </conditionalFormatting>
  <conditionalFormatting sqref="S15">
    <cfRule type="expression" dxfId="45" priority="145">
      <formula>S15&gt;$C15</formula>
    </cfRule>
  </conditionalFormatting>
  <conditionalFormatting sqref="T15">
    <cfRule type="expression" dxfId="44" priority="144">
      <formula>T15&gt;$C15</formula>
    </cfRule>
  </conditionalFormatting>
  <conditionalFormatting sqref="U15">
    <cfRule type="expression" dxfId="43" priority="143">
      <formula>U15&gt;$C15</formula>
    </cfRule>
  </conditionalFormatting>
  <conditionalFormatting sqref="V15">
    <cfRule type="expression" dxfId="42" priority="142">
      <formula>V15&gt;$C15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22"/>
  <sheetViews>
    <sheetView workbookViewId="0">
      <pane xSplit="2" ySplit="5" topLeftCell="C6" activePane="bottomRight" state="frozen"/>
      <selection pane="topRight" activeCell="C1" sqref="C1"/>
      <selection pane="bottomLeft" activeCell="A6" sqref="A6"/>
      <selection pane="bottomRight" activeCell="K10" sqref="K10"/>
    </sheetView>
  </sheetViews>
  <sheetFormatPr defaultRowHeight="15" x14ac:dyDescent="0.25"/>
  <cols>
    <col min="1" max="1" width="6.85546875" customWidth="1"/>
    <col min="2" max="2" width="54.85546875" customWidth="1"/>
    <col min="4" max="23" width="6" customWidth="1"/>
  </cols>
  <sheetData>
    <row r="1" spans="1:25" ht="18.75" x14ac:dyDescent="0.3">
      <c r="A1" s="2" t="str">
        <f>Learners!A1</f>
        <v>6N3472 Body and Beauty Science and Treatments</v>
      </c>
    </row>
    <row r="2" spans="1:25"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5" ht="18.75" x14ac:dyDescent="0.3">
      <c r="A3" s="2" t="s">
        <v>44</v>
      </c>
      <c r="D3" s="33"/>
      <c r="E3" s="33"/>
      <c r="F3" s="33"/>
      <c r="G3" s="33"/>
      <c r="H3" s="33"/>
      <c r="I3" s="33"/>
      <c r="J3" s="33"/>
      <c r="K3" s="33"/>
      <c r="L3" s="33"/>
      <c r="M3" s="33"/>
      <c r="N3" s="33"/>
      <c r="O3" s="33"/>
      <c r="P3" s="33"/>
      <c r="Q3" s="33"/>
      <c r="R3" s="33"/>
      <c r="S3" s="33"/>
      <c r="T3" s="33"/>
      <c r="U3" s="33"/>
      <c r="V3" s="33"/>
      <c r="W3" s="33"/>
    </row>
    <row r="4" spans="1:25" x14ac:dyDescent="0.25">
      <c r="D4" s="33"/>
      <c r="E4" s="33"/>
      <c r="F4" s="33"/>
      <c r="G4" s="33"/>
      <c r="H4" s="33"/>
      <c r="I4" s="33"/>
      <c r="J4" s="33"/>
      <c r="K4" s="33"/>
      <c r="L4" s="33"/>
      <c r="M4" s="33"/>
      <c r="N4" s="33"/>
      <c r="O4" s="33"/>
      <c r="P4" s="33"/>
      <c r="Q4" s="33"/>
      <c r="R4" s="33"/>
      <c r="S4" s="33"/>
      <c r="T4" s="33"/>
      <c r="U4" s="33"/>
      <c r="V4" s="33"/>
      <c r="W4" s="33"/>
    </row>
    <row r="5" spans="1:25" ht="30" x14ac:dyDescent="0.25">
      <c r="A5" s="12" t="s">
        <v>11</v>
      </c>
      <c r="B5" s="13"/>
      <c r="C5" s="14" t="s">
        <v>12</v>
      </c>
      <c r="D5" s="34"/>
      <c r="E5" s="34"/>
      <c r="F5" s="34"/>
      <c r="G5" s="34"/>
      <c r="H5" s="34"/>
      <c r="I5" s="34"/>
      <c r="J5" s="34"/>
      <c r="K5" s="34"/>
      <c r="L5" s="34"/>
      <c r="M5" s="34"/>
      <c r="N5" s="34"/>
      <c r="O5" s="34"/>
      <c r="P5" s="34"/>
      <c r="Q5" s="34"/>
      <c r="R5" s="34"/>
      <c r="S5" s="34"/>
      <c r="T5" s="34"/>
      <c r="U5" s="34"/>
      <c r="V5" s="34"/>
      <c r="W5" s="34"/>
    </row>
    <row r="6" spans="1:25" ht="30" x14ac:dyDescent="0.25">
      <c r="A6" s="23" t="s">
        <v>13</v>
      </c>
      <c r="B6" s="8" t="s">
        <v>45</v>
      </c>
      <c r="C6" s="30">
        <v>5</v>
      </c>
      <c r="D6" s="29"/>
      <c r="E6" s="29"/>
      <c r="F6" s="29"/>
      <c r="G6" s="29"/>
      <c r="H6" s="29"/>
      <c r="I6" s="29"/>
      <c r="J6" s="29"/>
      <c r="K6" s="29"/>
      <c r="L6" s="29"/>
      <c r="M6" s="29"/>
      <c r="N6" s="29"/>
      <c r="O6" s="29"/>
      <c r="P6" s="29"/>
      <c r="Q6" s="29"/>
      <c r="R6" s="29"/>
      <c r="S6" s="29"/>
      <c r="T6" s="29"/>
      <c r="U6" s="29"/>
      <c r="V6" s="29"/>
      <c r="W6" s="29"/>
    </row>
    <row r="7" spans="1:25" ht="24" customHeight="1" x14ac:dyDescent="0.25">
      <c r="A7" s="23" t="s">
        <v>13</v>
      </c>
      <c r="B7" s="8" t="s">
        <v>46</v>
      </c>
      <c r="C7" s="31">
        <v>5</v>
      </c>
      <c r="D7" s="29"/>
      <c r="E7" s="29"/>
      <c r="F7" s="29"/>
      <c r="G7" s="29"/>
      <c r="H7" s="29"/>
      <c r="I7" s="29"/>
      <c r="J7" s="29"/>
      <c r="K7" s="29"/>
      <c r="L7" s="29"/>
      <c r="M7" s="29"/>
      <c r="N7" s="29"/>
      <c r="O7" s="29"/>
      <c r="P7" s="29"/>
      <c r="Q7" s="29"/>
      <c r="R7" s="29"/>
      <c r="S7" s="29"/>
      <c r="T7" s="29"/>
      <c r="U7" s="29"/>
      <c r="V7" s="29"/>
      <c r="W7" s="29"/>
    </row>
    <row r="8" spans="1:25" ht="45" customHeight="1" x14ac:dyDescent="0.25">
      <c r="A8" s="23" t="s">
        <v>13</v>
      </c>
      <c r="B8" s="8" t="s">
        <v>47</v>
      </c>
      <c r="C8" s="31">
        <v>15</v>
      </c>
      <c r="D8" s="29"/>
      <c r="E8" s="29"/>
      <c r="F8" s="29"/>
      <c r="G8" s="29"/>
      <c r="H8" s="29"/>
      <c r="I8" s="29"/>
      <c r="J8" s="29"/>
      <c r="K8" s="29"/>
      <c r="L8" s="29"/>
      <c r="M8" s="29"/>
      <c r="N8" s="29"/>
      <c r="O8" s="29"/>
      <c r="P8" s="29"/>
      <c r="Q8" s="29"/>
      <c r="R8" s="29"/>
      <c r="S8" s="29"/>
      <c r="T8" s="29"/>
      <c r="U8" s="29"/>
      <c r="V8" s="29"/>
      <c r="W8" s="29"/>
    </row>
    <row r="9" spans="1:25" ht="36.75" customHeight="1" x14ac:dyDescent="0.25">
      <c r="A9" s="23" t="s">
        <v>13</v>
      </c>
      <c r="B9" s="8" t="s">
        <v>48</v>
      </c>
      <c r="C9" s="31">
        <v>10</v>
      </c>
      <c r="D9" s="29"/>
      <c r="E9" s="29"/>
      <c r="F9" s="29"/>
      <c r="G9" s="29"/>
      <c r="H9" s="29"/>
      <c r="I9" s="29"/>
      <c r="J9" s="29"/>
      <c r="K9" s="29"/>
      <c r="L9" s="29"/>
      <c r="M9" s="29"/>
      <c r="N9" s="29"/>
      <c r="O9" s="29"/>
      <c r="P9" s="29"/>
      <c r="Q9" s="29"/>
      <c r="R9" s="29"/>
      <c r="S9" s="29"/>
      <c r="T9" s="29"/>
      <c r="U9" s="29"/>
      <c r="V9" s="29"/>
      <c r="W9" s="29"/>
    </row>
    <row r="10" spans="1:25" ht="55.5" customHeight="1" x14ac:dyDescent="0.25">
      <c r="A10" s="23" t="s">
        <v>13</v>
      </c>
      <c r="B10" s="8" t="s">
        <v>49</v>
      </c>
      <c r="C10" s="31">
        <v>15</v>
      </c>
      <c r="D10" s="29"/>
      <c r="E10" s="29"/>
      <c r="F10" s="29"/>
      <c r="G10" s="29"/>
      <c r="H10" s="29"/>
      <c r="I10" s="29"/>
      <c r="J10" s="29"/>
      <c r="K10" s="29"/>
      <c r="L10" s="29"/>
      <c r="M10" s="29"/>
      <c r="N10" s="29"/>
      <c r="O10" s="29"/>
      <c r="P10" s="29"/>
      <c r="Q10" s="29"/>
      <c r="R10" s="29"/>
      <c r="S10" s="29"/>
      <c r="T10" s="29"/>
      <c r="U10" s="29"/>
      <c r="V10" s="29"/>
      <c r="W10" s="29"/>
    </row>
    <row r="11" spans="1:25" ht="45" x14ac:dyDescent="0.25">
      <c r="A11" s="23" t="s">
        <v>13</v>
      </c>
      <c r="B11" s="8" t="s">
        <v>50</v>
      </c>
      <c r="C11" s="31">
        <v>15</v>
      </c>
      <c r="D11" s="29"/>
      <c r="E11" s="29"/>
      <c r="F11" s="29"/>
      <c r="G11" s="29"/>
      <c r="H11" s="29"/>
      <c r="I11" s="29"/>
      <c r="J11" s="29"/>
      <c r="K11" s="29"/>
      <c r="L11" s="29"/>
      <c r="M11" s="29"/>
      <c r="N11" s="29"/>
      <c r="O11" s="29"/>
      <c r="P11" s="29"/>
      <c r="Q11" s="29"/>
      <c r="R11" s="29"/>
      <c r="S11" s="29"/>
      <c r="T11" s="29"/>
      <c r="U11" s="29"/>
      <c r="V11" s="29"/>
      <c r="W11" s="29"/>
    </row>
    <row r="12" spans="1:25" ht="20.25" customHeight="1" x14ac:dyDescent="0.25">
      <c r="A12" s="23" t="s">
        <v>13</v>
      </c>
      <c r="B12" s="8" t="s">
        <v>51</v>
      </c>
      <c r="C12" s="31">
        <v>5</v>
      </c>
      <c r="D12" s="29"/>
      <c r="E12" s="29"/>
      <c r="F12" s="29"/>
      <c r="G12" s="29"/>
      <c r="H12" s="29"/>
      <c r="I12" s="29"/>
      <c r="J12" s="29"/>
      <c r="K12" s="29"/>
      <c r="L12" s="29"/>
      <c r="M12" s="29"/>
      <c r="N12" s="29"/>
      <c r="O12" s="29"/>
      <c r="P12" s="29"/>
      <c r="Q12" s="29"/>
      <c r="R12" s="29"/>
      <c r="S12" s="29"/>
      <c r="T12" s="29"/>
      <c r="U12" s="29"/>
      <c r="V12" s="29"/>
      <c r="W12" s="29"/>
    </row>
    <row r="13" spans="1:25" ht="19.5" customHeight="1" x14ac:dyDescent="0.25">
      <c r="A13" s="23" t="s">
        <v>13</v>
      </c>
      <c r="B13" s="8" t="s">
        <v>52</v>
      </c>
      <c r="C13" s="31">
        <v>5</v>
      </c>
      <c r="D13" s="29"/>
      <c r="E13" s="29"/>
      <c r="F13" s="29"/>
      <c r="G13" s="29"/>
      <c r="H13" s="29"/>
      <c r="I13" s="29"/>
      <c r="J13" s="29"/>
      <c r="K13" s="29"/>
      <c r="L13" s="29"/>
      <c r="M13" s="29"/>
      <c r="N13" s="29"/>
      <c r="O13" s="29"/>
      <c r="P13" s="29"/>
      <c r="Q13" s="29"/>
      <c r="R13" s="29"/>
      <c r="S13" s="29"/>
      <c r="T13" s="29"/>
      <c r="U13" s="29"/>
      <c r="V13" s="29"/>
      <c r="W13" s="29"/>
    </row>
    <row r="14" spans="1:25" ht="30" x14ac:dyDescent="0.25">
      <c r="A14" s="23" t="s">
        <v>13</v>
      </c>
      <c r="B14" s="9" t="s">
        <v>53</v>
      </c>
      <c r="C14" s="31">
        <v>5</v>
      </c>
      <c r="D14" s="29"/>
      <c r="E14" s="29"/>
      <c r="F14" s="29"/>
      <c r="G14" s="29"/>
      <c r="H14" s="29"/>
      <c r="I14" s="29"/>
      <c r="J14" s="29"/>
      <c r="K14" s="29"/>
      <c r="L14" s="29"/>
      <c r="M14" s="29"/>
      <c r="N14" s="29"/>
      <c r="O14" s="29"/>
      <c r="P14" s="29"/>
      <c r="Q14" s="29"/>
      <c r="R14" s="29"/>
      <c r="S14" s="29"/>
      <c r="T14" s="29"/>
      <c r="U14" s="29"/>
      <c r="V14" s="29"/>
      <c r="W14" s="29"/>
    </row>
    <row r="15" spans="1:25" ht="33" customHeight="1" x14ac:dyDescent="0.25">
      <c r="A15" s="23" t="s">
        <v>13</v>
      </c>
      <c r="B15" s="8" t="s">
        <v>54</v>
      </c>
      <c r="C15" s="31">
        <v>5</v>
      </c>
      <c r="D15" s="29"/>
      <c r="E15" s="29"/>
      <c r="F15" s="29"/>
      <c r="G15" s="29"/>
      <c r="H15" s="29"/>
      <c r="I15" s="29"/>
      <c r="J15" s="29"/>
      <c r="K15" s="29"/>
      <c r="L15" s="29"/>
      <c r="M15" s="29"/>
      <c r="N15" s="29"/>
      <c r="O15" s="29"/>
      <c r="P15" s="29"/>
      <c r="Q15" s="29"/>
      <c r="R15" s="29"/>
      <c r="S15" s="29"/>
      <c r="T15" s="29"/>
      <c r="U15" s="29"/>
      <c r="V15" s="29"/>
      <c r="W15" s="29"/>
      <c r="Y15" s="42"/>
    </row>
    <row r="16" spans="1:25" ht="21" customHeight="1" x14ac:dyDescent="0.25">
      <c r="A16" s="23" t="s">
        <v>13</v>
      </c>
      <c r="B16" s="8" t="s">
        <v>55</v>
      </c>
      <c r="C16" s="31">
        <v>5</v>
      </c>
      <c r="D16" s="29"/>
      <c r="E16" s="29"/>
      <c r="F16" s="29"/>
      <c r="G16" s="29"/>
      <c r="H16" s="29"/>
      <c r="I16" s="29"/>
      <c r="J16" s="29"/>
      <c r="K16" s="29"/>
      <c r="L16" s="29"/>
      <c r="M16" s="29"/>
      <c r="N16" s="29"/>
      <c r="O16" s="29"/>
      <c r="P16" s="29"/>
      <c r="Q16" s="29"/>
      <c r="R16" s="29"/>
      <c r="S16" s="29"/>
      <c r="T16" s="29"/>
      <c r="U16" s="29"/>
      <c r="V16" s="29"/>
      <c r="W16" s="29"/>
    </row>
    <row r="17" spans="1:23" ht="22.5" customHeight="1" x14ac:dyDescent="0.25">
      <c r="A17" s="23" t="s">
        <v>13</v>
      </c>
      <c r="B17" s="8" t="s">
        <v>56</v>
      </c>
      <c r="C17" s="31">
        <v>5</v>
      </c>
      <c r="D17" s="29"/>
      <c r="E17" s="29"/>
      <c r="F17" s="29"/>
      <c r="G17" s="29"/>
      <c r="H17" s="29"/>
      <c r="I17" s="29"/>
      <c r="J17" s="29"/>
      <c r="K17" s="29"/>
      <c r="L17" s="29"/>
      <c r="M17" s="29"/>
      <c r="N17" s="29"/>
      <c r="O17" s="29"/>
      <c r="P17" s="29"/>
      <c r="Q17" s="29"/>
      <c r="R17" s="29"/>
      <c r="S17" s="29"/>
      <c r="T17" s="29"/>
      <c r="U17" s="29"/>
      <c r="V17" s="29"/>
      <c r="W17" s="29"/>
    </row>
    <row r="18" spans="1:23" ht="30" x14ac:dyDescent="0.25">
      <c r="A18" s="23" t="s">
        <v>13</v>
      </c>
      <c r="B18" s="8" t="s">
        <v>57</v>
      </c>
      <c r="C18" s="31">
        <v>5</v>
      </c>
      <c r="D18" s="29"/>
      <c r="E18" s="29"/>
      <c r="F18" s="29"/>
      <c r="G18" s="29"/>
      <c r="H18" s="29"/>
      <c r="I18" s="29"/>
      <c r="J18" s="29"/>
      <c r="K18" s="29"/>
      <c r="L18" s="29"/>
      <c r="M18" s="29"/>
      <c r="N18" s="29"/>
      <c r="O18" s="29"/>
      <c r="P18" s="29"/>
      <c r="Q18" s="29"/>
      <c r="R18" s="29"/>
      <c r="S18" s="29"/>
      <c r="T18" s="29"/>
      <c r="U18" s="29"/>
      <c r="V18" s="29"/>
      <c r="W18" s="29"/>
    </row>
    <row r="19" spans="1:23" x14ac:dyDescent="0.25">
      <c r="A19" s="10" t="s">
        <v>14</v>
      </c>
      <c r="B19" s="10"/>
      <c r="C19" s="11">
        <f>SUM(C6:C18)/2</f>
        <v>50</v>
      </c>
      <c r="D19" s="11">
        <f t="shared" ref="D19:W19" si="0">SUM(D6:D18)/2</f>
        <v>0</v>
      </c>
      <c r="E19" s="11">
        <f t="shared" si="0"/>
        <v>0</v>
      </c>
      <c r="F19" s="11">
        <f t="shared" si="0"/>
        <v>0</v>
      </c>
      <c r="G19" s="11">
        <f t="shared" si="0"/>
        <v>0</v>
      </c>
      <c r="H19" s="11">
        <f t="shared" si="0"/>
        <v>0</v>
      </c>
      <c r="I19" s="11">
        <f t="shared" si="0"/>
        <v>0</v>
      </c>
      <c r="J19" s="11">
        <f t="shared" si="0"/>
        <v>0</v>
      </c>
      <c r="K19" s="11">
        <f t="shared" si="0"/>
        <v>0</v>
      </c>
      <c r="L19" s="11">
        <f t="shared" si="0"/>
        <v>0</v>
      </c>
      <c r="M19" s="11">
        <f t="shared" si="0"/>
        <v>0</v>
      </c>
      <c r="N19" s="11">
        <f t="shared" si="0"/>
        <v>0</v>
      </c>
      <c r="O19" s="11">
        <f t="shared" si="0"/>
        <v>0</v>
      </c>
      <c r="P19" s="11">
        <f t="shared" si="0"/>
        <v>0</v>
      </c>
      <c r="Q19" s="11">
        <f t="shared" si="0"/>
        <v>0</v>
      </c>
      <c r="R19" s="11">
        <f t="shared" si="0"/>
        <v>0</v>
      </c>
      <c r="S19" s="11">
        <f t="shared" si="0"/>
        <v>0</v>
      </c>
      <c r="T19" s="11">
        <f t="shared" si="0"/>
        <v>0</v>
      </c>
      <c r="U19" s="11">
        <f t="shared" si="0"/>
        <v>0</v>
      </c>
      <c r="V19" s="11">
        <f t="shared" si="0"/>
        <v>0</v>
      </c>
      <c r="W19" s="11">
        <f t="shared" si="0"/>
        <v>0</v>
      </c>
    </row>
    <row r="21" spans="1:23" ht="30" x14ac:dyDescent="0.25">
      <c r="A21" s="41" t="s">
        <v>15</v>
      </c>
      <c r="B21" s="39" t="s">
        <v>16</v>
      </c>
    </row>
    <row r="22" spans="1:23" ht="30" x14ac:dyDescent="0.25">
      <c r="A22" s="41"/>
      <c r="B22" s="39" t="s">
        <v>17</v>
      </c>
    </row>
  </sheetData>
  <sheetProtection algorithmName="SHA-512" hashValue="n+a+wBVkQ0mq6x7bjfEPaym/KiAzlIVHFtJDSv7Js9ZBYZqLQtZNcVygF+MNcbNMxQxhj0/1Pxl38lQxKIhCTQ==" saltValue="a6V5+cVdNKQdD37QIB2ORA==" spinCount="100000" sheet="1" objects="1" scenarios="1" selectLockedCells="1"/>
  <mergeCells count="21">
    <mergeCell ref="O2:O5"/>
    <mergeCell ref="A21:A22"/>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8">
    <cfRule type="expression" dxfId="41" priority="220">
      <formula>D6&gt;$C6</formula>
    </cfRule>
  </conditionalFormatting>
  <conditionalFormatting sqref="W6">
    <cfRule type="expression" dxfId="40" priority="201">
      <formula>W6&gt;$C6</formula>
    </cfRule>
  </conditionalFormatting>
  <conditionalFormatting sqref="E6">
    <cfRule type="expression" dxfId="39" priority="219">
      <formula>E6&gt;$C6</formula>
    </cfRule>
  </conditionalFormatting>
  <conditionalFormatting sqref="F6">
    <cfRule type="expression" dxfId="38" priority="218">
      <formula>F6&gt;$C6</formula>
    </cfRule>
  </conditionalFormatting>
  <conditionalFormatting sqref="G6">
    <cfRule type="expression" dxfId="37" priority="217">
      <formula>G6&gt;$C6</formula>
    </cfRule>
  </conditionalFormatting>
  <conditionalFormatting sqref="H6">
    <cfRule type="expression" dxfId="36" priority="216">
      <formula>H6&gt;$C6</formula>
    </cfRule>
  </conditionalFormatting>
  <conditionalFormatting sqref="I6">
    <cfRule type="expression" dxfId="35" priority="215">
      <formula>I6&gt;$C6</formula>
    </cfRule>
  </conditionalFormatting>
  <conditionalFormatting sqref="J6">
    <cfRule type="expression" dxfId="34" priority="214">
      <formula>J6&gt;$C6</formula>
    </cfRule>
  </conditionalFormatting>
  <conditionalFormatting sqref="K6">
    <cfRule type="expression" dxfId="33" priority="213">
      <formula>K6&gt;$C6</formula>
    </cfRule>
  </conditionalFormatting>
  <conditionalFormatting sqref="L6">
    <cfRule type="expression" dxfId="32" priority="212">
      <formula>L6&gt;$C6</formula>
    </cfRule>
  </conditionalFormatting>
  <conditionalFormatting sqref="M6">
    <cfRule type="expression" dxfId="31" priority="211">
      <formula>M6&gt;$C6</formula>
    </cfRule>
  </conditionalFormatting>
  <conditionalFormatting sqref="N6">
    <cfRule type="expression" dxfId="30" priority="210">
      <formula>N6&gt;$C6</formula>
    </cfRule>
  </conditionalFormatting>
  <conditionalFormatting sqref="O6">
    <cfRule type="expression" dxfId="29" priority="209">
      <formula>O6&gt;$C6</formula>
    </cfRule>
  </conditionalFormatting>
  <conditionalFormatting sqref="P6">
    <cfRule type="expression" dxfId="28" priority="208">
      <formula>P6&gt;$C6</formula>
    </cfRule>
  </conditionalFormatting>
  <conditionalFormatting sqref="Q6">
    <cfRule type="expression" dxfId="27" priority="207">
      <formula>Q6&gt;$C6</formula>
    </cfRule>
  </conditionalFormatting>
  <conditionalFormatting sqref="R6">
    <cfRule type="expression" dxfId="26" priority="206">
      <formula>R6&gt;$C6</formula>
    </cfRule>
  </conditionalFormatting>
  <conditionalFormatting sqref="S6">
    <cfRule type="expression" dxfId="25" priority="205">
      <formula>S6&gt;$C6</formula>
    </cfRule>
  </conditionalFormatting>
  <conditionalFormatting sqref="T6">
    <cfRule type="expression" dxfId="24" priority="204">
      <formula>T6&gt;$C6</formula>
    </cfRule>
  </conditionalFormatting>
  <conditionalFormatting sqref="U6">
    <cfRule type="expression" dxfId="23" priority="203">
      <formula>U6&gt;$C6</formula>
    </cfRule>
  </conditionalFormatting>
  <conditionalFormatting sqref="V6">
    <cfRule type="expression" dxfId="22" priority="202">
      <formula>V6&gt;$C6</formula>
    </cfRule>
  </conditionalFormatting>
  <conditionalFormatting sqref="D15">
    <cfRule type="expression" dxfId="21" priority="160">
      <formula>D15&gt;$C15</formula>
    </cfRule>
  </conditionalFormatting>
  <conditionalFormatting sqref="W15">
    <cfRule type="expression" dxfId="20" priority="141">
      <formula>W15&gt;$C15</formula>
    </cfRule>
  </conditionalFormatting>
  <conditionalFormatting sqref="E15">
    <cfRule type="expression" dxfId="19" priority="159">
      <formula>E15&gt;$C15</formula>
    </cfRule>
  </conditionalFormatting>
  <conditionalFormatting sqref="F15">
    <cfRule type="expression" dxfId="18" priority="158">
      <formula>F15&gt;$C15</formula>
    </cfRule>
  </conditionalFormatting>
  <conditionalFormatting sqref="G15">
    <cfRule type="expression" dxfId="17" priority="157">
      <formula>G15&gt;$C15</formula>
    </cfRule>
  </conditionalFormatting>
  <conditionalFormatting sqref="H15">
    <cfRule type="expression" dxfId="16" priority="156">
      <formula>H15&gt;$C15</formula>
    </cfRule>
  </conditionalFormatting>
  <conditionalFormatting sqref="I15">
    <cfRule type="expression" dxfId="15" priority="155">
      <formula>I15&gt;$C15</formula>
    </cfRule>
  </conditionalFormatting>
  <conditionalFormatting sqref="J15">
    <cfRule type="expression" dxfId="14" priority="154">
      <formula>J15&gt;$C15</formula>
    </cfRule>
  </conditionalFormatting>
  <conditionalFormatting sqref="K15">
    <cfRule type="expression" dxfId="13" priority="153">
      <formula>K15&gt;$C15</formula>
    </cfRule>
  </conditionalFormatting>
  <conditionalFormatting sqref="L15">
    <cfRule type="expression" dxfId="12" priority="152">
      <formula>L15&gt;$C15</formula>
    </cfRule>
  </conditionalFormatting>
  <conditionalFormatting sqref="M15">
    <cfRule type="expression" dxfId="11" priority="151">
      <formula>M15&gt;$C15</formula>
    </cfRule>
  </conditionalFormatting>
  <conditionalFormatting sqref="N15">
    <cfRule type="expression" dxfId="10" priority="150">
      <formula>N15&gt;$C15</formula>
    </cfRule>
  </conditionalFormatting>
  <conditionalFormatting sqref="O15">
    <cfRule type="expression" dxfId="9" priority="149">
      <formula>O15&gt;$C15</formula>
    </cfRule>
  </conditionalFormatting>
  <conditionalFormatting sqref="P15">
    <cfRule type="expression" dxfId="8" priority="148">
      <formula>P15&gt;$C15</formula>
    </cfRule>
  </conditionalFormatting>
  <conditionalFormatting sqref="Q15">
    <cfRule type="expression" dxfId="7" priority="147">
      <formula>Q15&gt;$C15</formula>
    </cfRule>
  </conditionalFormatting>
  <conditionalFormatting sqref="R15">
    <cfRule type="expression" dxfId="6" priority="146">
      <formula>R15&gt;$C15</formula>
    </cfRule>
  </conditionalFormatting>
  <conditionalFormatting sqref="S15">
    <cfRule type="expression" dxfId="5" priority="145">
      <formula>S15&gt;$C15</formula>
    </cfRule>
  </conditionalFormatting>
  <conditionalFormatting sqref="T15">
    <cfRule type="expression" dxfId="4" priority="144">
      <formula>T15&gt;$C15</formula>
    </cfRule>
  </conditionalFormatting>
  <conditionalFormatting sqref="U15">
    <cfRule type="expression" dxfId="3" priority="143">
      <formula>U15&gt;$C15</formula>
    </cfRule>
  </conditionalFormatting>
  <conditionalFormatting sqref="V15">
    <cfRule type="expression" dxfId="2" priority="142">
      <formula>V15&gt;$C15</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4" sqref="J14"/>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5" t="s">
        <v>18</v>
      </c>
    </row>
    <row r="2" spans="1:10" ht="21" x14ac:dyDescent="0.35">
      <c r="A2" s="16" t="s">
        <v>19</v>
      </c>
    </row>
    <row r="4" spans="1:10" ht="18.75" x14ac:dyDescent="0.3">
      <c r="A4" s="2" t="str">
        <f>Learners!A1</f>
        <v>6N3472 Body and Beauty Science and Treatments</v>
      </c>
    </row>
    <row r="6" spans="1:10" x14ac:dyDescent="0.25">
      <c r="A6" s="18" t="s">
        <v>7</v>
      </c>
      <c r="B6" s="18" t="s">
        <v>9</v>
      </c>
      <c r="C6" s="18" t="s">
        <v>8</v>
      </c>
      <c r="D6" s="19" t="s">
        <v>20</v>
      </c>
      <c r="E6" s="19" t="s">
        <v>21</v>
      </c>
      <c r="F6" s="19" t="s">
        <v>28</v>
      </c>
      <c r="G6" s="19" t="s">
        <v>29</v>
      </c>
      <c r="H6" s="19" t="s">
        <v>22</v>
      </c>
      <c r="I6" s="19" t="s">
        <v>23</v>
      </c>
      <c r="J6" s="19" t="s">
        <v>24</v>
      </c>
    </row>
    <row r="7" spans="1:10" ht="23.25" customHeight="1" x14ac:dyDescent="0.25">
      <c r="A7" s="22">
        <v>1</v>
      </c>
      <c r="B7" s="24" t="str">
        <f>IF(Learners!C11="","",Learners!C11)</f>
        <v/>
      </c>
      <c r="C7" s="24" t="str">
        <f>IF(Learners!B11="","",Learners!B11)</f>
        <v/>
      </c>
      <c r="D7" s="22" t="str">
        <f>IF(Learners!D$11="","",Learners!D$11)</f>
        <v/>
      </c>
      <c r="E7" s="22">
        <f>Assignment!$D$11</f>
        <v>0</v>
      </c>
      <c r="F7" s="22">
        <f>'Exam Theory'!$D$17</f>
        <v>0</v>
      </c>
      <c r="G7" s="22">
        <f>'Exam Practical'!$D$19</f>
        <v>0</v>
      </c>
      <c r="H7" s="22" t="str">
        <f t="shared" ref="H7:H26" si="0">IF(B7="","",SUM(E7:G7))</f>
        <v/>
      </c>
      <c r="I7" s="22"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Assignment!$E$11</f>
        <v>0</v>
      </c>
      <c r="F8" s="26">
        <f>'Exam Theory'!$E$17</f>
        <v>0</v>
      </c>
      <c r="G8" s="26">
        <f>'Exam Practical'!$E$19</f>
        <v>0</v>
      </c>
      <c r="H8" s="26" t="str">
        <f t="shared" si="0"/>
        <v/>
      </c>
      <c r="I8" s="21" t="str">
        <f t="shared" ref="I8:I26" si="1">IF(H8="","",IF(H8&gt;79,"D",IF(H8&gt;64,"M", IF(H8&gt;49,"P",IF(H8&lt;50,"U")))))</f>
        <v/>
      </c>
      <c r="J8" s="28"/>
    </row>
    <row r="9" spans="1:10" ht="23.25" customHeight="1" x14ac:dyDescent="0.25">
      <c r="A9" s="22">
        <v>3</v>
      </c>
      <c r="B9" s="24" t="str">
        <f>IF(Learners!C13="","",Learners!C13)</f>
        <v/>
      </c>
      <c r="C9" s="24" t="str">
        <f>IF(Learners!B13="","",Learners!B13)</f>
        <v/>
      </c>
      <c r="D9" s="22" t="str">
        <f>IF(Learners!D13="","",Learners!D13)</f>
        <v/>
      </c>
      <c r="E9" s="22">
        <f>Assignment!$F$11</f>
        <v>0</v>
      </c>
      <c r="F9" s="22">
        <f>'Exam Theory'!$F$17</f>
        <v>0</v>
      </c>
      <c r="G9" s="22">
        <f>'Exam Practical'!$F$19</f>
        <v>0</v>
      </c>
      <c r="H9" s="22" t="str">
        <f t="shared" si="0"/>
        <v/>
      </c>
      <c r="I9" s="22" t="str">
        <f t="shared" si="1"/>
        <v/>
      </c>
      <c r="J9" s="25"/>
    </row>
    <row r="10" spans="1:10" ht="23.25" customHeight="1" x14ac:dyDescent="0.25">
      <c r="A10" s="26">
        <v>4</v>
      </c>
      <c r="B10" s="27" t="str">
        <f>IF(Learners!C14="","",Learners!C14)</f>
        <v/>
      </c>
      <c r="C10" s="27" t="str">
        <f>IF(Learners!B14="","",Learners!B14)</f>
        <v/>
      </c>
      <c r="D10" s="26" t="str">
        <f>IF(Learners!D14="","",Learners!D14)</f>
        <v/>
      </c>
      <c r="E10" s="26">
        <f>Assignment!$G$11</f>
        <v>0</v>
      </c>
      <c r="F10" s="26">
        <f>'Exam Theory'!$G$17</f>
        <v>0</v>
      </c>
      <c r="G10" s="26">
        <f>'Exam Practical'!$G$19</f>
        <v>0</v>
      </c>
      <c r="H10" s="26" t="str">
        <f t="shared" si="0"/>
        <v/>
      </c>
      <c r="I10" s="21" t="str">
        <f t="shared" si="1"/>
        <v/>
      </c>
      <c r="J10" s="28"/>
    </row>
    <row r="11" spans="1:10" ht="23.25" customHeight="1" x14ac:dyDescent="0.25">
      <c r="A11" s="22">
        <v>5</v>
      </c>
      <c r="B11" s="24" t="str">
        <f>IF(Learners!C15="","",Learners!C15)</f>
        <v/>
      </c>
      <c r="C11" s="24" t="str">
        <f>IF(Learners!B15="","",Learners!B15)</f>
        <v/>
      </c>
      <c r="D11" s="22" t="str">
        <f>IF(Learners!D15="","",Learners!D15)</f>
        <v/>
      </c>
      <c r="E11" s="22">
        <f>Assignment!$H$11</f>
        <v>0</v>
      </c>
      <c r="F11" s="22">
        <f>'Exam Theory'!$H$17</f>
        <v>0</v>
      </c>
      <c r="G11" s="22">
        <f>'Exam Practical'!$H$19</f>
        <v>0</v>
      </c>
      <c r="H11" s="22" t="str">
        <f t="shared" si="0"/>
        <v/>
      </c>
      <c r="I11" s="22" t="str">
        <f t="shared" si="1"/>
        <v/>
      </c>
      <c r="J11" s="25"/>
    </row>
    <row r="12" spans="1:10" ht="23.25" customHeight="1" x14ac:dyDescent="0.25">
      <c r="A12" s="26">
        <v>6</v>
      </c>
      <c r="B12" s="27" t="str">
        <f>IF(Learners!C16="","",Learners!C16)</f>
        <v/>
      </c>
      <c r="C12" s="27" t="str">
        <f>IF(Learners!B16="","",Learners!B16)</f>
        <v/>
      </c>
      <c r="D12" s="26" t="str">
        <f>IF(Learners!D16="","",Learners!D16)</f>
        <v/>
      </c>
      <c r="E12" s="26">
        <f>Assignment!$I$11</f>
        <v>0</v>
      </c>
      <c r="F12" s="26">
        <f>'Exam Theory'!$I$17</f>
        <v>0</v>
      </c>
      <c r="G12" s="26">
        <f>'Exam Practical'!$I$19</f>
        <v>0</v>
      </c>
      <c r="H12" s="26" t="str">
        <f t="shared" si="0"/>
        <v/>
      </c>
      <c r="I12" s="21" t="str">
        <f t="shared" si="1"/>
        <v/>
      </c>
      <c r="J12" s="28"/>
    </row>
    <row r="13" spans="1:10" ht="23.25" customHeight="1" x14ac:dyDescent="0.25">
      <c r="A13" s="22">
        <v>7</v>
      </c>
      <c r="B13" s="24" t="str">
        <f>IF(Learners!C17="","",Learners!C17)</f>
        <v/>
      </c>
      <c r="C13" s="24" t="str">
        <f>IF(Learners!B17="","",Learners!B17)</f>
        <v/>
      </c>
      <c r="D13" s="22" t="str">
        <f>IF(Learners!D17="","",Learners!D17)</f>
        <v/>
      </c>
      <c r="E13" s="22">
        <f>Assignment!$J$11</f>
        <v>0</v>
      </c>
      <c r="F13" s="22">
        <f>'Exam Theory'!$J$17</f>
        <v>0</v>
      </c>
      <c r="G13" s="22">
        <f>'Exam Practical'!$J$19</f>
        <v>0</v>
      </c>
      <c r="H13" s="22" t="str">
        <f t="shared" si="0"/>
        <v/>
      </c>
      <c r="I13" s="22" t="str">
        <f t="shared" si="1"/>
        <v/>
      </c>
      <c r="J13" s="25"/>
    </row>
    <row r="14" spans="1:10" ht="23.25" customHeight="1" x14ac:dyDescent="0.25">
      <c r="A14" s="26">
        <v>8</v>
      </c>
      <c r="B14" s="27" t="str">
        <f>IF(Learners!C18="","",Learners!C18)</f>
        <v/>
      </c>
      <c r="C14" s="27" t="str">
        <f>IF(Learners!B18="","",Learners!B18)</f>
        <v/>
      </c>
      <c r="D14" s="26" t="str">
        <f>IF(Learners!D18="","",Learners!D18)</f>
        <v/>
      </c>
      <c r="E14" s="26">
        <f>Assignment!$K$11</f>
        <v>0</v>
      </c>
      <c r="F14" s="26">
        <f>'Exam Theory'!$K$17</f>
        <v>0</v>
      </c>
      <c r="G14" s="26">
        <f>'Exam Practical'!$K$19</f>
        <v>0</v>
      </c>
      <c r="H14" s="26" t="str">
        <f t="shared" si="0"/>
        <v/>
      </c>
      <c r="I14" s="21" t="str">
        <f t="shared" si="1"/>
        <v/>
      </c>
      <c r="J14" s="28"/>
    </row>
    <row r="15" spans="1:10" ht="23.25" customHeight="1" x14ac:dyDescent="0.25">
      <c r="A15" s="22">
        <v>9</v>
      </c>
      <c r="B15" s="24" t="str">
        <f>IF(Learners!C19="","",Learners!C19)</f>
        <v/>
      </c>
      <c r="C15" s="24" t="str">
        <f>IF(Learners!B19="","",Learners!B19)</f>
        <v/>
      </c>
      <c r="D15" s="22" t="str">
        <f>IF(Learners!D19="","",Learners!D19)</f>
        <v/>
      </c>
      <c r="E15" s="22">
        <f>Assignment!$L$11</f>
        <v>0</v>
      </c>
      <c r="F15" s="22">
        <f>'Exam Theory'!$L$17</f>
        <v>0</v>
      </c>
      <c r="G15" s="22">
        <f>'Exam Practical'!$L$19</f>
        <v>0</v>
      </c>
      <c r="H15" s="22" t="str">
        <f t="shared" si="0"/>
        <v/>
      </c>
      <c r="I15" s="22" t="str">
        <f t="shared" si="1"/>
        <v/>
      </c>
      <c r="J15" s="25"/>
    </row>
    <row r="16" spans="1:10" ht="23.25" customHeight="1" x14ac:dyDescent="0.25">
      <c r="A16" s="26">
        <v>10</v>
      </c>
      <c r="B16" s="27" t="str">
        <f>IF(Learners!C20="","",Learners!C20)</f>
        <v/>
      </c>
      <c r="C16" s="27" t="str">
        <f>IF(Learners!B20="","",Learners!B20)</f>
        <v/>
      </c>
      <c r="D16" s="26" t="str">
        <f>IF(Learners!D20="","",Learners!D20)</f>
        <v/>
      </c>
      <c r="E16" s="26">
        <f>Assignment!$M$11</f>
        <v>0</v>
      </c>
      <c r="F16" s="26">
        <f>'Exam Theory'!$M$17</f>
        <v>0</v>
      </c>
      <c r="G16" s="26">
        <f>'Exam Practical'!$M$19</f>
        <v>0</v>
      </c>
      <c r="H16" s="26" t="str">
        <f t="shared" si="0"/>
        <v/>
      </c>
      <c r="I16" s="21" t="str">
        <f t="shared" si="1"/>
        <v/>
      </c>
      <c r="J16" s="28"/>
    </row>
    <row r="17" spans="1:10" ht="23.25" customHeight="1" x14ac:dyDescent="0.25">
      <c r="A17" s="22">
        <v>11</v>
      </c>
      <c r="B17" s="24" t="str">
        <f>IF(Learners!C21="","",Learners!C21)</f>
        <v/>
      </c>
      <c r="C17" s="24" t="str">
        <f>IF(Learners!B21="","",Learners!B21)</f>
        <v/>
      </c>
      <c r="D17" s="22" t="str">
        <f>IF(Learners!D21="","",Learners!D21)</f>
        <v/>
      </c>
      <c r="E17" s="22">
        <f>Assignment!$N$11</f>
        <v>0</v>
      </c>
      <c r="F17" s="22">
        <f>'Exam Theory'!$N$17</f>
        <v>0</v>
      </c>
      <c r="G17" s="22">
        <f>'Exam Practical'!$N$19</f>
        <v>0</v>
      </c>
      <c r="H17" s="22" t="str">
        <f t="shared" si="0"/>
        <v/>
      </c>
      <c r="I17" s="22" t="str">
        <f t="shared" si="1"/>
        <v/>
      </c>
      <c r="J17" s="25"/>
    </row>
    <row r="18" spans="1:10" ht="23.25" customHeight="1" x14ac:dyDescent="0.25">
      <c r="A18" s="26">
        <v>12</v>
      </c>
      <c r="B18" s="27" t="str">
        <f>IF(Learners!C22="","",Learners!C22)</f>
        <v/>
      </c>
      <c r="C18" s="27" t="str">
        <f>IF(Learners!B22="","",Learners!B22)</f>
        <v/>
      </c>
      <c r="D18" s="26" t="str">
        <f>IF(Learners!D22="","",Learners!D22)</f>
        <v/>
      </c>
      <c r="E18" s="26">
        <f>Assignment!$O$11</f>
        <v>0</v>
      </c>
      <c r="F18" s="26">
        <f>'Exam Theory'!$O$17</f>
        <v>0</v>
      </c>
      <c r="G18" s="26">
        <f>'Exam Practical'!$O$19</f>
        <v>0</v>
      </c>
      <c r="H18" s="26" t="str">
        <f t="shared" si="0"/>
        <v/>
      </c>
      <c r="I18" s="21" t="str">
        <f t="shared" si="1"/>
        <v/>
      </c>
      <c r="J18" s="28"/>
    </row>
    <row r="19" spans="1:10" ht="23.25" customHeight="1" x14ac:dyDescent="0.25">
      <c r="A19" s="22">
        <v>13</v>
      </c>
      <c r="B19" s="24" t="str">
        <f>IF(Learners!C23="","",Learners!C23)</f>
        <v/>
      </c>
      <c r="C19" s="24" t="str">
        <f>IF(Learners!B23="","",Learners!B23)</f>
        <v/>
      </c>
      <c r="D19" s="22" t="str">
        <f>IF(Learners!D23="","",Learners!D23)</f>
        <v/>
      </c>
      <c r="E19" s="22">
        <f>Assignment!$P$11</f>
        <v>0</v>
      </c>
      <c r="F19" s="22">
        <f>'Exam Theory'!$P$17</f>
        <v>0</v>
      </c>
      <c r="G19" s="22">
        <f>'Exam Practical'!$P$19</f>
        <v>0</v>
      </c>
      <c r="H19" s="22" t="str">
        <f t="shared" si="0"/>
        <v/>
      </c>
      <c r="I19" s="22" t="str">
        <f t="shared" si="1"/>
        <v/>
      </c>
      <c r="J19" s="25"/>
    </row>
    <row r="20" spans="1:10" ht="23.25" customHeight="1" x14ac:dyDescent="0.25">
      <c r="A20" s="26">
        <v>14</v>
      </c>
      <c r="B20" s="27" t="str">
        <f>IF(Learners!C24="","",Learners!C24)</f>
        <v/>
      </c>
      <c r="C20" s="27" t="str">
        <f>IF(Learners!B24="","",Learners!B24)</f>
        <v/>
      </c>
      <c r="D20" s="26" t="str">
        <f>IF(Learners!D24="","",Learners!D24)</f>
        <v/>
      </c>
      <c r="E20" s="26">
        <f>Assignment!$Q$11</f>
        <v>0</v>
      </c>
      <c r="F20" s="26">
        <f>'Exam Theory'!$Q$17</f>
        <v>0</v>
      </c>
      <c r="G20" s="26">
        <f>'Exam Practical'!$Q$19</f>
        <v>0</v>
      </c>
      <c r="H20" s="26" t="str">
        <f t="shared" si="0"/>
        <v/>
      </c>
      <c r="I20" s="21" t="str">
        <f t="shared" si="1"/>
        <v/>
      </c>
      <c r="J20" s="28"/>
    </row>
    <row r="21" spans="1:10" ht="23.25" customHeight="1" x14ac:dyDescent="0.25">
      <c r="A21" s="22">
        <v>15</v>
      </c>
      <c r="B21" s="24" t="str">
        <f>IF(Learners!C25="","",Learners!C25)</f>
        <v/>
      </c>
      <c r="C21" s="24" t="str">
        <f>IF(Learners!B25="","",Learners!B25)</f>
        <v/>
      </c>
      <c r="D21" s="22" t="str">
        <f>IF(Learners!D25="","",Learners!D25)</f>
        <v/>
      </c>
      <c r="E21" s="22">
        <f>Assignment!$R$11</f>
        <v>0</v>
      </c>
      <c r="F21" s="22">
        <f>'Exam Theory'!$R$17</f>
        <v>0</v>
      </c>
      <c r="G21" s="22">
        <f>'Exam Practical'!$R$19</f>
        <v>0</v>
      </c>
      <c r="H21" s="22" t="str">
        <f t="shared" si="0"/>
        <v/>
      </c>
      <c r="I21" s="22" t="str">
        <f t="shared" si="1"/>
        <v/>
      </c>
      <c r="J21" s="25"/>
    </row>
    <row r="22" spans="1:10" ht="23.25" customHeight="1" x14ac:dyDescent="0.25">
      <c r="A22" s="26">
        <v>16</v>
      </c>
      <c r="B22" s="27" t="str">
        <f>IF(Learners!C26="","",Learners!C26)</f>
        <v/>
      </c>
      <c r="C22" s="27" t="str">
        <f>IF(Learners!B26="","",Learners!B26)</f>
        <v/>
      </c>
      <c r="D22" s="26" t="str">
        <f>IF(Learners!D26="","",Learners!D26)</f>
        <v/>
      </c>
      <c r="E22" s="26">
        <f>Assignment!$S$11</f>
        <v>0</v>
      </c>
      <c r="F22" s="26">
        <f>'Exam Theory'!$S$17</f>
        <v>0</v>
      </c>
      <c r="G22" s="26">
        <f>'Exam Practical'!$S$19</f>
        <v>0</v>
      </c>
      <c r="H22" s="26" t="str">
        <f t="shared" si="0"/>
        <v/>
      </c>
      <c r="I22" s="21" t="str">
        <f t="shared" si="1"/>
        <v/>
      </c>
      <c r="J22" s="28"/>
    </row>
    <row r="23" spans="1:10" ht="23.25" customHeight="1" x14ac:dyDescent="0.25">
      <c r="A23" s="22">
        <v>17</v>
      </c>
      <c r="B23" s="24" t="str">
        <f>IF(Learners!C27="","",Learners!C27)</f>
        <v/>
      </c>
      <c r="C23" s="24" t="str">
        <f>IF(Learners!B27="","",Learners!B27)</f>
        <v/>
      </c>
      <c r="D23" s="22" t="str">
        <f>IF(Learners!D27="","",Learners!D27)</f>
        <v/>
      </c>
      <c r="E23" s="22">
        <f>Assignment!$T$11</f>
        <v>0</v>
      </c>
      <c r="F23" s="22">
        <f>'Exam Theory'!$T$17</f>
        <v>0</v>
      </c>
      <c r="G23" s="22">
        <f>'Exam Practical'!$T$19</f>
        <v>0</v>
      </c>
      <c r="H23" s="22" t="str">
        <f t="shared" si="0"/>
        <v/>
      </c>
      <c r="I23" s="22" t="str">
        <f t="shared" si="1"/>
        <v/>
      </c>
      <c r="J23" s="25"/>
    </row>
    <row r="24" spans="1:10" ht="23.25" customHeight="1" x14ac:dyDescent="0.25">
      <c r="A24" s="26">
        <v>18</v>
      </c>
      <c r="B24" s="27" t="str">
        <f>IF(Learners!C28="","",Learners!C28)</f>
        <v/>
      </c>
      <c r="C24" s="27" t="str">
        <f>IF(Learners!B28="","",Learners!B28)</f>
        <v/>
      </c>
      <c r="D24" s="26" t="str">
        <f>IF(Learners!D28="","",Learners!D28)</f>
        <v/>
      </c>
      <c r="E24" s="26">
        <f>Assignment!$U$11</f>
        <v>0</v>
      </c>
      <c r="F24" s="26">
        <f>'Exam Theory'!$U$17</f>
        <v>0</v>
      </c>
      <c r="G24" s="26">
        <f>'Exam Practical'!$U$19</f>
        <v>0</v>
      </c>
      <c r="H24" s="26" t="str">
        <f t="shared" si="0"/>
        <v/>
      </c>
      <c r="I24" s="21" t="str">
        <f t="shared" si="1"/>
        <v/>
      </c>
      <c r="J24" s="28"/>
    </row>
    <row r="25" spans="1:10" ht="23.25" customHeight="1" x14ac:dyDescent="0.25">
      <c r="A25" s="22">
        <v>19</v>
      </c>
      <c r="B25" s="24" t="str">
        <f>IF(Learners!C29="","",Learners!C29)</f>
        <v/>
      </c>
      <c r="C25" s="24" t="str">
        <f>IF(Learners!B29="","",Learners!B29)</f>
        <v/>
      </c>
      <c r="D25" s="22" t="str">
        <f>IF(Learners!D29="","",Learners!D29)</f>
        <v/>
      </c>
      <c r="E25" s="22">
        <f>Assignment!$V$11</f>
        <v>0</v>
      </c>
      <c r="F25" s="22">
        <f>'Exam Theory'!$V$17</f>
        <v>0</v>
      </c>
      <c r="G25" s="22">
        <f>'Exam Practical'!$V$19</f>
        <v>0</v>
      </c>
      <c r="H25" s="22" t="str">
        <f t="shared" si="0"/>
        <v/>
      </c>
      <c r="I25" s="22" t="str">
        <f t="shared" si="1"/>
        <v/>
      </c>
      <c r="J25" s="25"/>
    </row>
    <row r="26" spans="1:10" ht="23.25" customHeight="1" x14ac:dyDescent="0.25">
      <c r="A26" s="26">
        <v>20</v>
      </c>
      <c r="B26" s="27" t="str">
        <f>IF(Learners!C30="","",Learners!C30)</f>
        <v/>
      </c>
      <c r="C26" s="27" t="str">
        <f>IF(Learners!B30="","",Learners!B30)</f>
        <v/>
      </c>
      <c r="D26" s="26" t="str">
        <f>IF(Learners!D30="","",Learners!D30)</f>
        <v/>
      </c>
      <c r="E26" s="26">
        <f>Assignment!$W$11</f>
        <v>0</v>
      </c>
      <c r="F26" s="26">
        <f>'Exam Theory'!$W$17</f>
        <v>0</v>
      </c>
      <c r="G26" s="26">
        <f>'Exam Practical'!$W$19</f>
        <v>0</v>
      </c>
      <c r="H26" s="26" t="str">
        <f t="shared" si="0"/>
        <v/>
      </c>
      <c r="I26" s="21" t="str">
        <f t="shared" si="1"/>
        <v/>
      </c>
      <c r="J26" s="28"/>
    </row>
    <row r="27" spans="1:10" x14ac:dyDescent="0.25">
      <c r="J27" s="20"/>
    </row>
    <row r="28" spans="1:10" ht="29.25" customHeight="1" x14ac:dyDescent="0.25">
      <c r="A28" s="35" t="s">
        <v>25</v>
      </c>
      <c r="B28" s="36"/>
      <c r="C28" s="36"/>
      <c r="D28" s="36"/>
      <c r="E28" s="36"/>
      <c r="F28" s="36"/>
      <c r="G28" s="36"/>
      <c r="H28" s="36"/>
      <c r="I28" s="36"/>
      <c r="J28" s="36"/>
    </row>
    <row r="29" spans="1:10" ht="30" customHeight="1" x14ac:dyDescent="0.25">
      <c r="A29" s="37" t="s">
        <v>26</v>
      </c>
      <c r="B29" s="38"/>
      <c r="C29" s="38"/>
      <c r="D29" s="38"/>
      <c r="E29" s="38"/>
      <c r="F29" s="38"/>
      <c r="G29" s="38"/>
      <c r="H29" s="38"/>
      <c r="I29" s="38"/>
      <c r="J29" s="38"/>
    </row>
    <row r="30" spans="1:10" x14ac:dyDescent="0.25">
      <c r="B30" s="7"/>
    </row>
  </sheetData>
  <sheetProtection algorithmName="SHA-512" hashValue="fOiUMWy6vtXlrc89EcHCc0b7sl+r+w4NOLHp7nzod7psaZWer1gU5hNnMuARDt5aOh7ksb4s44+plYokKUeLew==" saltValue="jmTXxzssSQcGw9dL1O48cQ==" spinCount="100000" sheet="1" objects="1" scenarios="1" selectLockedCells="1"/>
  <mergeCells count="2">
    <mergeCell ref="A28:J28"/>
    <mergeCell ref="A29:J29"/>
  </mergeCells>
  <conditionalFormatting sqref="I7:I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 Theory</vt:lpstr>
      <vt:lpstr>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2020-10-30T13:14:58Z</cp:lastPrinted>
  <dcterms:created xsi:type="dcterms:W3CDTF">2020-08-23T19:19:09Z</dcterms:created>
  <dcterms:modified xsi:type="dcterms:W3CDTF">2020-10-30T13:30:43Z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