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2"/>
  </bookViews>
  <sheets>
    <sheet name="Learners" sheetId="1" r:id="rId1"/>
    <sheet name="Learner Record " sheetId="3"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5" i="3" l="1"/>
  <c r="V15" i="3"/>
  <c r="U15" i="3"/>
  <c r="T15" i="3"/>
  <c r="S15" i="3"/>
  <c r="R15" i="3"/>
  <c r="Q15" i="3"/>
  <c r="P15" i="3"/>
  <c r="O15" i="3"/>
  <c r="N15" i="3"/>
  <c r="M15" i="3"/>
  <c r="L15" i="3"/>
  <c r="K15" i="3"/>
  <c r="J15" i="3"/>
  <c r="I15" i="3"/>
  <c r="H15" i="3"/>
  <c r="G15" i="3"/>
  <c r="F15" i="3"/>
  <c r="E15" i="3"/>
  <c r="D15" i="3"/>
  <c r="C15"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F26" i="6"/>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<sst xmlns="http://schemas.openxmlformats.org/spreadsheetml/2006/main" count="49" uniqueCount="38">
  <si>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</si>
  <si>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</si>
  <si>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</si>
  <si>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</si>
  <si>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</si>
  <si>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</si>
  <si>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</si>
  <si>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</si>
  <si>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</si>
  <si>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</si>
  <si>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</si>
  <si>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</si>
  <si>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</si>
  <si>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</si>
  <si>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</si>
  <si>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</si>
  <si>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</si>
  <si>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</si>
  <si>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</si>
  <si>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</si>
  <si>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</si>
  <si>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</si>
  <si>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</si>
  <si>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</si>
  <si>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</si>
  <si>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</si>
  <si>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</si>
  <si>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Learner Record 100%</t>
  </si>
  <si>
    <t>6N1973 Supervision in Early Childhood Care</t>
  </si>
  <si>
    <t>Thorough planning and implementation of appropriate initiatives and actions.</t>
  </si>
  <si>
    <t>Clear identification of issues arising.</t>
  </si>
  <si>
    <t xml:space="preserve">Effective action taken and considered development of strategies. </t>
  </si>
  <si>
    <t xml:space="preserve">Critical analysis and effective application of underpinning approaches. </t>
  </si>
  <si>
    <t xml:space="preserve">Effective communication of information. </t>
  </si>
  <si>
    <t xml:space="preserve">Judicious use of supervisory, organisational and leadership skills. </t>
  </si>
  <si>
    <t>Close involvement of children, members of the childcare team and parents/carers.</t>
  </si>
  <si>
    <t>Efficient and effective planning, implementation and evaluation of team meetings.</t>
  </si>
  <si>
    <t>Critical and reflective evaluation of: candidate’s own role; value to the team; personal and professional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</si>
</sst>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1">
    <xf numFmtId="0" fontId="0" fillId="0" borderId="0"/>
  </cellStyleXfs>
  <cellXfs count="3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2"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0" borderId="1" xfId="0" applyNumberFormat="1" applyBorder="1" applyAlignment="1" applyProtection="1">
      <alignment horizontal="center" vertical="center"/>
      <protection locked="0"/>
    </xf>
    <xf numFmtId="0" fontId="0" fillId="2" borderId="1" xfId="0" applyFill="1" applyBorder="1" applyAlignment="1">
      <alignment horizontal="center" vertical="center" textRotation="90"/>
    </xf>
    <xf numFmtId="0" fontId="9" fillId="0" borderId="1" xfId="0" applyFont="1" applyBorder="1" applyAlignment="1">
      <alignment horizontal="right" vertical="center"/>
    </xf>
    <xf numFmtId="0" fontId="0" fillId="0" borderId="1" xfId="0" applyBorder="1" applyAlignment="1">
      <alignment vertical="center" wrapText="1"/>
    </xf>
  </cellXfs>
  <cellStyles count="1">
    <cellStyle name="Normal" xfId="0" builtinId="0"/>
  </cellStyles>
  <dxfs count="190">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4" sqref="B14"/>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2X98zudVLs1i2y580ymfNOEnhyJK7cH81IDRSiGYj6Ul8vR5A/iAvde3NNZ69RZtnhfz67Q4NRvLSeEd26A+hw==" saltValue="iVzmYdDcGOnl1YorCdhro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8"/>
  <sheetViews>
    <sheetView workbookViewId="0">
      <pane xSplit="2" ySplit="5" topLeftCell="C6" activePane="bottomRight" state="frozen"/>
      <selection pane="topRight" activeCell="C1" sqref="C1"/>
      <selection pane="bottomLeft" activeCell="A6" sqref="A6"/>
      <selection pane="bottomRight" activeCell="I8" sqref="I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6N1973 Supervision in Early Childhood Care</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27</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ht="35.1" customHeight="1" x14ac:dyDescent="0.25">
      <c r="A6" s="32" t="s">
        <v>13</v>
      </c>
      <c r="B6" s="33" t="s">
        <v>29</v>
      </c>
      <c r="C6" s="23">
        <v>10</v>
      </c>
      <c r="D6" s="30"/>
      <c r="E6" s="30"/>
      <c r="F6" s="30"/>
      <c r="G6" s="30"/>
      <c r="H6" s="30"/>
      <c r="I6" s="30"/>
      <c r="J6" s="30"/>
      <c r="K6" s="30"/>
      <c r="L6" s="30"/>
      <c r="M6" s="30"/>
      <c r="N6" s="30"/>
      <c r="O6" s="30"/>
      <c r="P6" s="30"/>
      <c r="Q6" s="30"/>
      <c r="R6" s="30"/>
      <c r="S6" s="30"/>
      <c r="T6" s="30"/>
      <c r="U6" s="30"/>
      <c r="V6" s="30"/>
      <c r="W6" s="30"/>
    </row>
    <row r="7" spans="1:23" ht="30" x14ac:dyDescent="0.25">
      <c r="A7" s="32" t="s">
        <v>13</v>
      </c>
      <c r="B7" s="33" t="s">
        <v>35</v>
      </c>
      <c r="C7" s="23">
        <v>10</v>
      </c>
      <c r="D7" s="30"/>
      <c r="E7" s="30"/>
      <c r="F7" s="30"/>
      <c r="G7" s="30"/>
      <c r="H7" s="30"/>
      <c r="I7" s="30"/>
      <c r="J7" s="30"/>
      <c r="K7" s="30"/>
      <c r="L7" s="30"/>
      <c r="M7" s="30"/>
      <c r="N7" s="30"/>
      <c r="O7" s="30"/>
      <c r="P7" s="30"/>
      <c r="Q7" s="30"/>
      <c r="R7" s="30"/>
      <c r="S7" s="30"/>
      <c r="T7" s="30"/>
      <c r="U7" s="30"/>
      <c r="V7" s="30"/>
      <c r="W7" s="30"/>
    </row>
    <row r="8" spans="1:23" ht="35.1" customHeight="1" x14ac:dyDescent="0.25">
      <c r="A8" s="32" t="s">
        <v>13</v>
      </c>
      <c r="B8" s="33" t="s">
        <v>30</v>
      </c>
      <c r="C8" s="23">
        <v>5</v>
      </c>
      <c r="D8" s="30"/>
      <c r="E8" s="30"/>
      <c r="F8" s="30"/>
      <c r="G8" s="30"/>
      <c r="H8" s="30"/>
      <c r="I8" s="30"/>
      <c r="J8" s="30"/>
      <c r="K8" s="30"/>
      <c r="L8" s="30"/>
      <c r="M8" s="30"/>
      <c r="N8" s="30"/>
      <c r="O8" s="30"/>
      <c r="P8" s="30"/>
      <c r="Q8" s="30"/>
      <c r="R8" s="30"/>
      <c r="S8" s="30"/>
      <c r="T8" s="30"/>
      <c r="U8" s="30"/>
      <c r="V8" s="30"/>
      <c r="W8" s="30"/>
    </row>
    <row r="9" spans="1:23" ht="35.1" customHeight="1" x14ac:dyDescent="0.25">
      <c r="A9" s="32" t="s">
        <v>13</v>
      </c>
      <c r="B9" s="33" t="s">
        <v>31</v>
      </c>
      <c r="C9" s="23">
        <v>10</v>
      </c>
      <c r="D9" s="30"/>
      <c r="E9" s="30"/>
      <c r="F9" s="30"/>
      <c r="G9" s="30"/>
      <c r="H9" s="30"/>
      <c r="I9" s="30"/>
      <c r="J9" s="30"/>
      <c r="K9" s="30"/>
      <c r="L9" s="30"/>
      <c r="M9" s="30"/>
      <c r="N9" s="30"/>
      <c r="O9" s="30"/>
      <c r="P9" s="30"/>
      <c r="Q9" s="30"/>
      <c r="R9" s="30"/>
      <c r="S9" s="30"/>
      <c r="T9" s="30"/>
      <c r="U9" s="30"/>
      <c r="V9" s="30"/>
      <c r="W9" s="30"/>
    </row>
    <row r="10" spans="1:23" ht="35.1" customHeight="1" x14ac:dyDescent="0.25">
      <c r="A10" s="32" t="s">
        <v>13</v>
      </c>
      <c r="B10" s="33" t="s">
        <v>32</v>
      </c>
      <c r="C10" s="23">
        <v>10</v>
      </c>
      <c r="D10" s="30"/>
      <c r="E10" s="30"/>
      <c r="F10" s="30"/>
      <c r="G10" s="30"/>
      <c r="H10" s="30"/>
      <c r="I10" s="30"/>
      <c r="J10" s="30"/>
      <c r="K10" s="30"/>
      <c r="L10" s="30"/>
      <c r="M10" s="30"/>
      <c r="N10" s="30"/>
      <c r="O10" s="30"/>
      <c r="P10" s="30"/>
      <c r="Q10" s="30"/>
      <c r="R10" s="30"/>
      <c r="S10" s="30"/>
      <c r="T10" s="30"/>
      <c r="U10" s="30"/>
      <c r="V10" s="30"/>
      <c r="W10" s="30"/>
    </row>
    <row r="11" spans="1:23" ht="35.1" customHeight="1" x14ac:dyDescent="0.25">
      <c r="A11" s="32" t="s">
        <v>13</v>
      </c>
      <c r="B11" s="33" t="s">
        <v>33</v>
      </c>
      <c r="C11" s="23">
        <v>5</v>
      </c>
      <c r="D11" s="30"/>
      <c r="E11" s="30"/>
      <c r="F11" s="30"/>
      <c r="G11" s="30"/>
      <c r="H11" s="30"/>
      <c r="I11" s="30"/>
      <c r="J11" s="30"/>
      <c r="K11" s="30"/>
      <c r="L11" s="30"/>
      <c r="M11" s="30"/>
      <c r="N11" s="30"/>
      <c r="O11" s="30"/>
      <c r="P11" s="30"/>
      <c r="Q11" s="30"/>
      <c r="R11" s="30"/>
      <c r="S11" s="30"/>
      <c r="T11" s="30"/>
      <c r="U11" s="30"/>
      <c r="V11" s="30"/>
      <c r="W11" s="30"/>
    </row>
    <row r="12" spans="1:23" ht="35.1" customHeight="1" x14ac:dyDescent="0.25">
      <c r="A12" s="32" t="s">
        <v>13</v>
      </c>
      <c r="B12" s="33" t="s">
        <v>34</v>
      </c>
      <c r="C12" s="23">
        <v>20</v>
      </c>
      <c r="D12" s="30"/>
      <c r="E12" s="30"/>
      <c r="F12" s="30"/>
      <c r="G12" s="30"/>
      <c r="H12" s="30"/>
      <c r="I12" s="30"/>
      <c r="J12" s="30"/>
      <c r="K12" s="30"/>
      <c r="L12" s="30"/>
      <c r="M12" s="30"/>
      <c r="N12" s="30"/>
      <c r="O12" s="30"/>
      <c r="P12" s="30"/>
      <c r="Q12" s="30"/>
      <c r="R12" s="30"/>
      <c r="S12" s="30"/>
      <c r="T12" s="30"/>
      <c r="U12" s="30"/>
      <c r="V12" s="30"/>
      <c r="W12" s="30"/>
    </row>
    <row r="13" spans="1:23" ht="30" x14ac:dyDescent="0.25">
      <c r="A13" s="32" t="s">
        <v>13</v>
      </c>
      <c r="B13" s="33" t="s">
        <v>36</v>
      </c>
      <c r="C13" s="23">
        <v>10</v>
      </c>
      <c r="D13" s="30"/>
      <c r="E13" s="30"/>
      <c r="F13" s="30"/>
      <c r="G13" s="30"/>
      <c r="H13" s="30"/>
      <c r="I13" s="30"/>
      <c r="J13" s="30"/>
      <c r="K13" s="30"/>
      <c r="L13" s="30"/>
      <c r="M13" s="30"/>
      <c r="N13" s="30"/>
      <c r="O13" s="30"/>
      <c r="P13" s="30"/>
      <c r="Q13" s="30"/>
      <c r="R13" s="30"/>
      <c r="S13" s="30"/>
      <c r="T13" s="30"/>
      <c r="U13" s="30"/>
      <c r="V13" s="30"/>
      <c r="W13" s="30"/>
    </row>
    <row r="14" spans="1:23" ht="30" x14ac:dyDescent="0.25">
      <c r="A14" s="32" t="s">
        <v>13</v>
      </c>
      <c r="B14" s="33" t="s">
        <v>37</v>
      </c>
      <c r="C14" s="23">
        <v>20</v>
      </c>
      <c r="D14" s="30"/>
      <c r="E14" s="30"/>
      <c r="F14" s="30"/>
      <c r="G14" s="30"/>
      <c r="H14" s="30"/>
      <c r="I14" s="30"/>
      <c r="J14" s="30"/>
      <c r="K14" s="30"/>
      <c r="L14" s="30"/>
      <c r="M14" s="30"/>
      <c r="N14" s="30"/>
      <c r="O14" s="30"/>
      <c r="P14" s="30"/>
      <c r="Q14" s="30"/>
      <c r="R14" s="30"/>
      <c r="S14" s="30"/>
      <c r="T14" s="30"/>
      <c r="U14" s="30"/>
      <c r="V14" s="30"/>
      <c r="W14" s="30"/>
    </row>
    <row r="15" spans="1:23" x14ac:dyDescent="0.25">
      <c r="A15" s="8" t="s">
        <v>14</v>
      </c>
      <c r="B15" s="8"/>
      <c r="C15" s="9">
        <f t="shared" ref="C15:W15" si="0">SUM(C6:C14)</f>
        <v>100</v>
      </c>
      <c r="D15" s="9">
        <f t="shared" si="0"/>
        <v>0</v>
      </c>
      <c r="E15" s="9">
        <f t="shared" si="0"/>
        <v>0</v>
      </c>
      <c r="F15" s="9">
        <f t="shared" si="0"/>
        <v>0</v>
      </c>
      <c r="G15" s="9">
        <f t="shared" si="0"/>
        <v>0</v>
      </c>
      <c r="H15" s="9">
        <f t="shared" si="0"/>
        <v>0</v>
      </c>
      <c r="I15" s="9">
        <f t="shared" si="0"/>
        <v>0</v>
      </c>
      <c r="J15" s="9">
        <f t="shared" si="0"/>
        <v>0</v>
      </c>
      <c r="K15" s="9">
        <f t="shared" si="0"/>
        <v>0</v>
      </c>
      <c r="L15" s="9">
        <f t="shared" si="0"/>
        <v>0</v>
      </c>
      <c r="M15" s="9">
        <f t="shared" si="0"/>
        <v>0</v>
      </c>
      <c r="N15" s="9">
        <f t="shared" si="0"/>
        <v>0</v>
      </c>
      <c r="O15" s="9">
        <f t="shared" si="0"/>
        <v>0</v>
      </c>
      <c r="P15" s="9">
        <f t="shared" si="0"/>
        <v>0</v>
      </c>
      <c r="Q15" s="9">
        <f t="shared" si="0"/>
        <v>0</v>
      </c>
      <c r="R15" s="9">
        <f t="shared" si="0"/>
        <v>0</v>
      </c>
      <c r="S15" s="9">
        <f t="shared" si="0"/>
        <v>0</v>
      </c>
      <c r="T15" s="9">
        <f t="shared" si="0"/>
        <v>0</v>
      </c>
      <c r="U15" s="9">
        <f t="shared" si="0"/>
        <v>0</v>
      </c>
      <c r="V15" s="9">
        <f t="shared" si="0"/>
        <v>0</v>
      </c>
      <c r="W15" s="9">
        <f t="shared" si="0"/>
        <v>0</v>
      </c>
    </row>
    <row r="17" spans="1:2" x14ac:dyDescent="0.25">
      <c r="A17" t="s">
        <v>15</v>
      </c>
      <c r="B17" t="s">
        <v>16</v>
      </c>
    </row>
    <row r="18" spans="1:2" x14ac:dyDescent="0.25">
      <c r="B18" t="s">
        <v>17</v>
      </c>
    </row>
  </sheetData>
  <sheetProtection algorithmName="SHA-512" hashValue="4UvLB/fw9errJk/jc9c+UQUS80LYwIwEyPsFFWJ1/Ug3cr9EfsrHsmLeDREfaGFSlC1d2Ecvc0eiecNHGIXtZA==" saltValue="r9BuNmxC8xy/zjLVJB6de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89" priority="229">
      <formula>D6&gt;$C6</formula>
    </cfRule>
  </conditionalFormatting>
  <conditionalFormatting sqref="D7">
    <cfRule type="expression" dxfId="169" priority="169">
      <formula>D7&gt;$C7</formula>
    </cfRule>
  </conditionalFormatting>
  <conditionalFormatting sqref="D8">
    <cfRule type="expression" dxfId="149" priority="149">
      <formula>D8&gt;$C8</formula>
    </cfRule>
  </conditionalFormatting>
  <conditionalFormatting sqref="D9">
    <cfRule type="expression" dxfId="129" priority="129">
      <formula>D9&gt;$C9</formula>
    </cfRule>
  </conditionalFormatting>
  <conditionalFormatting sqref="D10">
    <cfRule type="expression" dxfId="109" priority="109">
      <formula>D10&gt;$C10</formula>
    </cfRule>
  </conditionalFormatting>
  <conditionalFormatting sqref="D11">
    <cfRule type="expression" dxfId="89" priority="89">
      <formula>D11&gt;$C11</formula>
    </cfRule>
  </conditionalFormatting>
  <conditionalFormatting sqref="D12">
    <cfRule type="expression" dxfId="69" priority="69">
      <formula>D12&gt;$C12</formula>
    </cfRule>
  </conditionalFormatting>
  <conditionalFormatting sqref="D13">
    <cfRule type="expression" dxfId="49" priority="49">
      <formula>D13&gt;$C13</formula>
    </cfRule>
  </conditionalFormatting>
  <conditionalFormatting sqref="D14">
    <cfRule type="expression" dxfId="29" priority="29">
      <formula>D14&gt;$C14</formula>
    </cfRule>
  </conditionalFormatting>
  <conditionalFormatting sqref="E6:W6">
    <cfRule type="expression" dxfId="8" priority="9">
      <formula>E6&gt;$C6</formula>
    </cfRule>
  </conditionalFormatting>
  <conditionalFormatting sqref="E7:W7">
    <cfRule type="expression" dxfId="7" priority="8">
      <formula>E7&gt;$C7</formula>
    </cfRule>
  </conditionalFormatting>
  <conditionalFormatting sqref="E8:W8">
    <cfRule type="expression" dxfId="6" priority="7">
      <formula>E8&gt;$C8</formula>
    </cfRule>
  </conditionalFormatting>
  <conditionalFormatting sqref="E9:W9">
    <cfRule type="expression" dxfId="5" priority="6">
      <formula>E9&gt;$C9</formula>
    </cfRule>
  </conditionalFormatting>
  <conditionalFormatting sqref="E10:W10">
    <cfRule type="expression" dxfId="4" priority="5">
      <formula>E10&gt;$C10</formula>
    </cfRule>
  </conditionalFormatting>
  <conditionalFormatting sqref="E11:W11">
    <cfRule type="expression" dxfId="3" priority="4">
      <formula>E11&gt;$C11</formula>
    </cfRule>
  </conditionalFormatting>
  <conditionalFormatting sqref="E12:W12">
    <cfRule type="expression" dxfId="2" priority="3">
      <formula>E12&gt;$C12</formula>
    </cfRule>
  </conditionalFormatting>
  <conditionalFormatting sqref="E13:W13">
    <cfRule type="expression" dxfId="1" priority="2">
      <formula>E13&gt;$C13</formula>
    </cfRule>
  </conditionalFormatting>
  <conditionalFormatting sqref="E14:W14">
    <cfRule type="expression" dxfId="0" priority="1">
      <formula>E14&gt;$C14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topLeftCell="A5" workbookViewId="0">
      <selection activeCell="H9" sqref="H9"/>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3" t="s">
        <v>18</v>
      </c>
    </row>
    <row r="2" spans="1:8" ht="21" x14ac:dyDescent="0.35">
      <c r="A2" s="14" t="s">
        <v>19</v>
      </c>
    </row>
    <row r="4" spans="1:8" ht="18.75" x14ac:dyDescent="0.3">
      <c r="A4" s="2" t="str">
        <f>Learners!A1</f>
        <v>6N1973 Supervision in Early Childhood Care</v>
      </c>
    </row>
    <row r="6" spans="1:8" x14ac:dyDescent="0.25">
      <c r="A6" s="16" t="s">
        <v>7</v>
      </c>
      <c r="B6" s="16" t="s">
        <v>9</v>
      </c>
      <c r="C6" s="16" t="s">
        <v>8</v>
      </c>
      <c r="D6" s="17" t="s">
        <v>20</v>
      </c>
      <c r="E6" s="17" t="s">
        <v>21</v>
      </c>
      <c r="F6" s="17" t="s">
        <v>22</v>
      </c>
      <c r="G6" s="17" t="s">
        <v>23</v>
      </c>
      <c r="H6" s="17" t="s">
        <v>24</v>
      </c>
    </row>
    <row r="7" spans="1:8" ht="23.25" customHeight="1" x14ac:dyDescent="0.25">
      <c r="A7" s="20">
        <v>1</v>
      </c>
      <c r="B7" s="21" t="str">
        <f>IF(Learners!C11="","",Learners!C11)</f>
        <v/>
      </c>
      <c r="C7" s="21" t="str">
        <f>IF(Learners!B11="","",Learners!B11)</f>
        <v/>
      </c>
      <c r="D7" s="20" t="str">
        <f>IF(Learners!D$11="","",Learners!D$11)</f>
        <v/>
      </c>
      <c r="E7" s="20">
        <f>'Learner Record '!$D$15</f>
        <v>0</v>
      </c>
      <c r="F7" s="20" t="str">
        <f t="shared" ref="F7:F26" si="0">IF(B7="","",SUM(E7:E7))</f>
        <v/>
      </c>
      <c r="G7" s="20" t="str">
        <f>IF(F7="","",IF(F7&gt;79,"D",IF(F7&gt;64,"M", IF(F7&gt;49,"P",IF(F7&lt;50,"U")))))</f>
        <v/>
      </c>
      <c r="H7" s="22"/>
    </row>
    <row r="8" spans="1:8" ht="23.25" customHeight="1" x14ac:dyDescent="0.25">
      <c r="A8" s="23">
        <v>2</v>
      </c>
      <c r="B8" s="24" t="str">
        <f>IF(Learners!C12="","",Learners!C12)</f>
        <v/>
      </c>
      <c r="C8" s="24" t="str">
        <f>IF(Learners!B12="","",Learners!B12)</f>
        <v/>
      </c>
      <c r="D8" s="23" t="str">
        <f>IF(Learners!D12="","",Learners!D12)</f>
        <v/>
      </c>
      <c r="E8" s="23">
        <f>'Learner Record '!$E$15</f>
        <v>0</v>
      </c>
      <c r="F8" s="23" t="str">
        <f t="shared" si="0"/>
        <v/>
      </c>
      <c r="G8" s="19" t="str">
        <f t="shared" ref="G8:G26" si="1">IF(F8="","",IF(F8&gt;79,"D",IF(F8&gt;64,"M", IF(F8&gt;49,"P",IF(F8&lt;50,"U")))))</f>
        <v/>
      </c>
      <c r="H8" s="25"/>
    </row>
    <row r="9" spans="1:8" ht="23.25" customHeight="1" x14ac:dyDescent="0.25">
      <c r="A9" s="20">
        <v>3</v>
      </c>
      <c r="B9" s="21" t="str">
        <f>IF(Learners!C13="","",Learners!C13)</f>
        <v/>
      </c>
      <c r="C9" s="21" t="str">
        <f>IF(Learners!B13="","",Learners!B13)</f>
        <v/>
      </c>
      <c r="D9" s="20" t="str">
        <f>IF(Learners!D13="","",Learners!D13)</f>
        <v/>
      </c>
      <c r="E9" s="20">
        <f>'Learner Record '!$F$15</f>
        <v>0</v>
      </c>
      <c r="F9" s="20" t="str">
        <f t="shared" si="0"/>
        <v/>
      </c>
      <c r="G9" s="20" t="str">
        <f t="shared" si="1"/>
        <v/>
      </c>
      <c r="H9" s="22"/>
    </row>
    <row r="10" spans="1:8" ht="23.25" customHeight="1" x14ac:dyDescent="0.25">
      <c r="A10" s="23">
        <v>4</v>
      </c>
      <c r="B10" s="24" t="str">
        <f>IF(Learners!C14="","",Learners!C14)</f>
        <v/>
      </c>
      <c r="C10" s="24" t="str">
        <f>IF(Learners!B14="","",Learners!B14)</f>
        <v/>
      </c>
      <c r="D10" s="23" t="str">
        <f>IF(Learners!D14="","",Learners!D14)</f>
        <v/>
      </c>
      <c r="E10" s="23">
        <f>'Learner Record '!$G$15</f>
        <v>0</v>
      </c>
      <c r="F10" s="23" t="str">
        <f t="shared" si="0"/>
        <v/>
      </c>
      <c r="G10" s="19" t="str">
        <f t="shared" si="1"/>
        <v/>
      </c>
      <c r="H10" s="25"/>
    </row>
    <row r="11" spans="1:8" ht="23.25" customHeight="1" x14ac:dyDescent="0.25">
      <c r="A11" s="20">
        <v>5</v>
      </c>
      <c r="B11" s="21" t="str">
        <f>IF(Learners!C15="","",Learners!C15)</f>
        <v/>
      </c>
      <c r="C11" s="21" t="str">
        <f>IF(Learners!B15="","",Learners!B15)</f>
        <v/>
      </c>
      <c r="D11" s="20" t="str">
        <f>IF(Learners!D15="","",Learners!D15)</f>
        <v/>
      </c>
      <c r="E11" s="20">
        <f>'Learner Record '!$H$15</f>
        <v>0</v>
      </c>
      <c r="F11" s="20" t="str">
        <f t="shared" si="0"/>
        <v/>
      </c>
      <c r="G11" s="20" t="str">
        <f t="shared" si="1"/>
        <v/>
      </c>
      <c r="H11" s="22"/>
    </row>
    <row r="12" spans="1:8" ht="23.25" customHeight="1" x14ac:dyDescent="0.25">
      <c r="A12" s="23">
        <v>6</v>
      </c>
      <c r="B12" s="24" t="str">
        <f>IF(Learners!C16="","",Learners!C16)</f>
        <v/>
      </c>
      <c r="C12" s="24" t="str">
        <f>IF(Learners!B16="","",Learners!B16)</f>
        <v/>
      </c>
      <c r="D12" s="23" t="str">
        <f>IF(Learners!D16="","",Learners!D16)</f>
        <v/>
      </c>
      <c r="E12" s="23">
        <f>'Learner Record '!$I$15</f>
        <v>0</v>
      </c>
      <c r="F12" s="23" t="str">
        <f t="shared" si="0"/>
        <v/>
      </c>
      <c r="G12" s="19" t="str">
        <f t="shared" si="1"/>
        <v/>
      </c>
      <c r="H12" s="25"/>
    </row>
    <row r="13" spans="1:8" ht="23.25" customHeight="1" x14ac:dyDescent="0.25">
      <c r="A13" s="20">
        <v>7</v>
      </c>
      <c r="B13" s="21" t="str">
        <f>IF(Learners!C17="","",Learners!C17)</f>
        <v/>
      </c>
      <c r="C13" s="21" t="str">
        <f>IF(Learners!B17="","",Learners!B17)</f>
        <v/>
      </c>
      <c r="D13" s="20" t="str">
        <f>IF(Learners!D17="","",Learners!D17)</f>
        <v/>
      </c>
      <c r="E13" s="20">
        <f>'Learner Record '!$J$15</f>
        <v>0</v>
      </c>
      <c r="F13" s="20" t="str">
        <f t="shared" si="0"/>
        <v/>
      </c>
      <c r="G13" s="20" t="str">
        <f t="shared" si="1"/>
        <v/>
      </c>
      <c r="H13" s="22"/>
    </row>
    <row r="14" spans="1:8" ht="23.25" customHeight="1" x14ac:dyDescent="0.25">
      <c r="A14" s="23">
        <v>8</v>
      </c>
      <c r="B14" s="24" t="str">
        <f>IF(Learners!C18="","",Learners!C18)</f>
        <v/>
      </c>
      <c r="C14" s="24" t="str">
        <f>IF(Learners!B18="","",Learners!B18)</f>
        <v/>
      </c>
      <c r="D14" s="23" t="str">
        <f>IF(Learners!D18="","",Learners!D18)</f>
        <v/>
      </c>
      <c r="E14" s="23">
        <f>'Learner Record '!$K$15</f>
        <v>0</v>
      </c>
      <c r="F14" s="23" t="str">
        <f t="shared" si="0"/>
        <v/>
      </c>
      <c r="G14" s="19" t="str">
        <f t="shared" si="1"/>
        <v/>
      </c>
      <c r="H14" s="25"/>
    </row>
    <row r="15" spans="1:8" ht="23.25" customHeight="1" x14ac:dyDescent="0.25">
      <c r="A15" s="20">
        <v>9</v>
      </c>
      <c r="B15" s="21" t="str">
        <f>IF(Learners!C19="","",Learners!C19)</f>
        <v/>
      </c>
      <c r="C15" s="21" t="str">
        <f>IF(Learners!B19="","",Learners!B19)</f>
        <v/>
      </c>
      <c r="D15" s="20" t="str">
        <f>IF(Learners!D19="","",Learners!D19)</f>
        <v/>
      </c>
      <c r="E15" s="20">
        <f>'Learner Record '!$L$15</f>
        <v>0</v>
      </c>
      <c r="F15" s="20" t="str">
        <f t="shared" si="0"/>
        <v/>
      </c>
      <c r="G15" s="20" t="str">
        <f t="shared" si="1"/>
        <v/>
      </c>
      <c r="H15" s="22"/>
    </row>
    <row r="16" spans="1:8" ht="23.25" customHeight="1" x14ac:dyDescent="0.25">
      <c r="A16" s="23">
        <v>10</v>
      </c>
      <c r="B16" s="24" t="str">
        <f>IF(Learners!C20="","",Learners!C20)</f>
        <v/>
      </c>
      <c r="C16" s="24" t="str">
        <f>IF(Learners!B20="","",Learners!B20)</f>
        <v/>
      </c>
      <c r="D16" s="23" t="str">
        <f>IF(Learners!D20="","",Learners!D20)</f>
        <v/>
      </c>
      <c r="E16" s="23">
        <f>'Learner Record '!$M$15</f>
        <v>0</v>
      </c>
      <c r="F16" s="23" t="str">
        <f t="shared" si="0"/>
        <v/>
      </c>
      <c r="G16" s="19" t="str">
        <f t="shared" si="1"/>
        <v/>
      </c>
      <c r="H16" s="25"/>
    </row>
    <row r="17" spans="1:8" ht="23.25" customHeight="1" x14ac:dyDescent="0.25">
      <c r="A17" s="20">
        <v>11</v>
      </c>
      <c r="B17" s="21" t="str">
        <f>IF(Learners!C21="","",Learners!C21)</f>
        <v/>
      </c>
      <c r="C17" s="21" t="str">
        <f>IF(Learners!B21="","",Learners!B21)</f>
        <v/>
      </c>
      <c r="D17" s="20" t="str">
        <f>IF(Learners!D21="","",Learners!D21)</f>
        <v/>
      </c>
      <c r="E17" s="20">
        <f>'Learner Record '!$N$15</f>
        <v>0</v>
      </c>
      <c r="F17" s="20" t="str">
        <f t="shared" si="0"/>
        <v/>
      </c>
      <c r="G17" s="20" t="str">
        <f t="shared" si="1"/>
        <v/>
      </c>
      <c r="H17" s="22"/>
    </row>
    <row r="18" spans="1:8" ht="23.25" customHeight="1" x14ac:dyDescent="0.25">
      <c r="A18" s="23">
        <v>12</v>
      </c>
      <c r="B18" s="24" t="str">
        <f>IF(Learners!C22="","",Learners!C22)</f>
        <v/>
      </c>
      <c r="C18" s="24" t="str">
        <f>IF(Learners!B22="","",Learners!B22)</f>
        <v/>
      </c>
      <c r="D18" s="23" t="str">
        <f>IF(Learners!D22="","",Learners!D22)</f>
        <v/>
      </c>
      <c r="E18" s="23">
        <f>'Learner Record '!$O$15</f>
        <v>0</v>
      </c>
      <c r="F18" s="23" t="str">
        <f t="shared" si="0"/>
        <v/>
      </c>
      <c r="G18" s="19" t="str">
        <f t="shared" si="1"/>
        <v/>
      </c>
      <c r="H18" s="25"/>
    </row>
    <row r="19" spans="1:8" ht="23.25" customHeight="1" x14ac:dyDescent="0.25">
      <c r="A19" s="20">
        <v>13</v>
      </c>
      <c r="B19" s="21" t="str">
        <f>IF(Learners!C23="","",Learners!C23)</f>
        <v/>
      </c>
      <c r="C19" s="21" t="str">
        <f>IF(Learners!B23="","",Learners!B23)</f>
        <v/>
      </c>
      <c r="D19" s="20" t="str">
        <f>IF(Learners!D23="","",Learners!D23)</f>
        <v/>
      </c>
      <c r="E19" s="20">
        <f>'Learner Record '!$P$15</f>
        <v>0</v>
      </c>
      <c r="F19" s="20" t="str">
        <f t="shared" si="0"/>
        <v/>
      </c>
      <c r="G19" s="20" t="str">
        <f t="shared" si="1"/>
        <v/>
      </c>
      <c r="H19" s="22"/>
    </row>
    <row r="20" spans="1:8" ht="23.25" customHeight="1" x14ac:dyDescent="0.25">
      <c r="A20" s="23">
        <v>14</v>
      </c>
      <c r="B20" s="24" t="str">
        <f>IF(Learners!C24="","",Learners!C24)</f>
        <v/>
      </c>
      <c r="C20" s="24" t="str">
        <f>IF(Learners!B24="","",Learners!B24)</f>
        <v/>
      </c>
      <c r="D20" s="23" t="str">
        <f>IF(Learners!D24="","",Learners!D24)</f>
        <v/>
      </c>
      <c r="E20" s="23">
        <f>'Learner Record '!$Q$15</f>
        <v>0</v>
      </c>
      <c r="F20" s="23" t="str">
        <f t="shared" si="0"/>
        <v/>
      </c>
      <c r="G20" s="19" t="str">
        <f t="shared" si="1"/>
        <v/>
      </c>
      <c r="H20" s="25"/>
    </row>
    <row r="21" spans="1:8" ht="23.25" customHeight="1" x14ac:dyDescent="0.25">
      <c r="A21" s="20">
        <v>15</v>
      </c>
      <c r="B21" s="21" t="str">
        <f>IF(Learners!C25="","",Learners!C25)</f>
        <v/>
      </c>
      <c r="C21" s="21" t="str">
        <f>IF(Learners!B25="","",Learners!B25)</f>
        <v/>
      </c>
      <c r="D21" s="20" t="str">
        <f>IF(Learners!D25="","",Learners!D25)</f>
        <v/>
      </c>
      <c r="E21" s="20">
        <f>'Learner Record '!$R$15</f>
        <v>0</v>
      </c>
      <c r="F21" s="20" t="str">
        <f t="shared" si="0"/>
        <v/>
      </c>
      <c r="G21" s="20" t="str">
        <f t="shared" si="1"/>
        <v/>
      </c>
      <c r="H21" s="22"/>
    </row>
    <row r="22" spans="1:8" ht="23.25" customHeight="1" x14ac:dyDescent="0.25">
      <c r="A22" s="23">
        <v>16</v>
      </c>
      <c r="B22" s="24" t="str">
        <f>IF(Learners!C26="","",Learners!C26)</f>
        <v/>
      </c>
      <c r="C22" s="24" t="str">
        <f>IF(Learners!B26="","",Learners!B26)</f>
        <v/>
      </c>
      <c r="D22" s="23" t="str">
        <f>IF(Learners!D26="","",Learners!D26)</f>
        <v/>
      </c>
      <c r="E22" s="23">
        <f>'Learner Record '!$S$15</f>
        <v>0</v>
      </c>
      <c r="F22" s="23" t="str">
        <f t="shared" si="0"/>
        <v/>
      </c>
      <c r="G22" s="19" t="str">
        <f t="shared" si="1"/>
        <v/>
      </c>
      <c r="H22" s="25"/>
    </row>
    <row r="23" spans="1:8" ht="23.25" customHeight="1" x14ac:dyDescent="0.25">
      <c r="A23" s="20">
        <v>17</v>
      </c>
      <c r="B23" s="21" t="str">
        <f>IF(Learners!C27="","",Learners!C27)</f>
        <v/>
      </c>
      <c r="C23" s="21" t="str">
        <f>IF(Learners!B27="","",Learners!B27)</f>
        <v/>
      </c>
      <c r="D23" s="20" t="str">
        <f>IF(Learners!D27="","",Learners!D27)</f>
        <v/>
      </c>
      <c r="E23" s="20">
        <f>'Learner Record '!$T$15</f>
        <v>0</v>
      </c>
      <c r="F23" s="20" t="str">
        <f t="shared" si="0"/>
        <v/>
      </c>
      <c r="G23" s="20" t="str">
        <f t="shared" si="1"/>
        <v/>
      </c>
      <c r="H23" s="22"/>
    </row>
    <row r="24" spans="1:8" ht="23.25" customHeight="1" x14ac:dyDescent="0.25">
      <c r="A24" s="23">
        <v>18</v>
      </c>
      <c r="B24" s="24" t="str">
        <f>IF(Learners!C28="","",Learners!C28)</f>
        <v/>
      </c>
      <c r="C24" s="24" t="str">
        <f>IF(Learners!B28="","",Learners!B28)</f>
        <v/>
      </c>
      <c r="D24" s="23" t="str">
        <f>IF(Learners!D28="","",Learners!D28)</f>
        <v/>
      </c>
      <c r="E24" s="23">
        <f>'Learner Record '!$U$15</f>
        <v>0</v>
      </c>
      <c r="F24" s="23" t="str">
        <f t="shared" si="0"/>
        <v/>
      </c>
      <c r="G24" s="19" t="str">
        <f t="shared" si="1"/>
        <v/>
      </c>
      <c r="H24" s="25"/>
    </row>
    <row r="25" spans="1:8" ht="23.25" customHeight="1" x14ac:dyDescent="0.25">
      <c r="A25" s="20">
        <v>19</v>
      </c>
      <c r="B25" s="21" t="str">
        <f>IF(Learners!C29="","",Learners!C29)</f>
        <v/>
      </c>
      <c r="C25" s="21" t="str">
        <f>IF(Learners!B29="","",Learners!B29)</f>
        <v/>
      </c>
      <c r="D25" s="20" t="str">
        <f>IF(Learners!D29="","",Learners!D29)</f>
        <v/>
      </c>
      <c r="E25" s="20">
        <f>'Learner Record '!$V$15</f>
        <v>0</v>
      </c>
      <c r="F25" s="20" t="str">
        <f t="shared" si="0"/>
        <v/>
      </c>
      <c r="G25" s="20" t="str">
        <f t="shared" si="1"/>
        <v/>
      </c>
      <c r="H25" s="22"/>
    </row>
    <row r="26" spans="1:8" ht="23.25" customHeight="1" x14ac:dyDescent="0.25">
      <c r="A26" s="23">
        <v>20</v>
      </c>
      <c r="B26" s="24" t="str">
        <f>IF(Learners!C30="","",Learners!C30)</f>
        <v/>
      </c>
      <c r="C26" s="24" t="str">
        <f>IF(Learners!B30="","",Learners!B30)</f>
        <v/>
      </c>
      <c r="D26" s="23" t="str">
        <f>IF(Learners!D30="","",Learners!D30)</f>
        <v/>
      </c>
      <c r="E26" s="23">
        <f>'Learner Record '!$W$15</f>
        <v>0</v>
      </c>
      <c r="F26" s="23" t="str">
        <f t="shared" si="0"/>
        <v/>
      </c>
      <c r="G26" s="19" t="str">
        <f t="shared" si="1"/>
        <v/>
      </c>
      <c r="H26" s="25"/>
    </row>
    <row r="27" spans="1:8" x14ac:dyDescent="0.25">
      <c r="H27" s="18"/>
    </row>
    <row r="28" spans="1:8" ht="29.25" customHeight="1" x14ac:dyDescent="0.25">
      <c r="A28" s="26" t="s">
        <v>25</v>
      </c>
      <c r="B28" s="27"/>
      <c r="C28" s="27"/>
      <c r="D28" s="27"/>
      <c r="E28" s="27"/>
      <c r="F28" s="27"/>
      <c r="G28" s="27"/>
      <c r="H28" s="27"/>
    </row>
    <row r="29" spans="1:8" ht="30" customHeight="1" x14ac:dyDescent="0.25">
      <c r="A29" s="28" t="s">
        <v>26</v>
      </c>
      <c r="B29" s="29"/>
      <c r="C29" s="29"/>
      <c r="D29" s="29"/>
      <c r="E29" s="29"/>
      <c r="F29" s="29"/>
      <c r="G29" s="29"/>
      <c r="H29" s="29"/>
    </row>
    <row r="30" spans="1:8" x14ac:dyDescent="0.25">
      <c r="B30" s="7"/>
    </row>
  </sheetData>
  <sheetProtection algorithmName="SHA-512" hashValue="KYPums5feFl9haH47lh2oE8SPns4wmdiD/uQwbKeUfyLqAfm1WeaKsBR0cepM3UfZZUUGHaRc6mVvA9peMUegw==" saltValue="PgYE/L6yIWKGjWR/CwaxKw==" spinCount="100000" sheet="1" objects="1" scenarios="1" selectLockedCells="1"/>
  <mergeCells count="2">
    <mergeCell ref="A28:H28"/>
    <mergeCell ref="A29:H29"/>
  </mergeCells>
  <conditionalFormatting sqref="G7:G26">
    <cfRule type="expression" dxfId="9"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terms/"/>
    <ds:schemaRef ds:uri="80ce844a-3414-47bc-be42-35076de0863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8a304dd5-7e6f-40be-acfb-5410e2b167fb"/>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Learner Record </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2020-10-13T11:16:51Z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