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loetb-my.sharepoint.com/personal/mdooley_loetb_ie/Documents/"/>
    </mc:Choice>
  </mc:AlternateContent>
  <xr:revisionPtr revIDLastSave="373" documentId="8_{566252F9-7D94-4D53-99CC-85391C1D95E1}" xr6:coauthVersionLast="46" xr6:coauthVersionMax="46" xr10:uidLastSave="{60877627-B98D-4C07-8F39-195149E7C132}"/>
  <bookViews>
    <workbookView xWindow="-120" yWindow="-120" windowWidth="29040" windowHeight="15840" activeTab="3" xr2:uid="{F7973C11-256E-42A8-80F5-8221740B5D49}"/>
  </bookViews>
  <sheets>
    <sheet name="Learners" sheetId="1" r:id="rId1"/>
    <sheet name="Exam" sheetId="7" r:id="rId2"/>
    <sheet name="Skills Demo" sheetId="8" r:id="rId3"/>
    <sheet name="Summary Results Sheet"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8" l="1"/>
  <c r="E8" i="8"/>
  <c r="F8" i="8"/>
  <c r="G8" i="8"/>
  <c r="H8" i="8"/>
  <c r="I8" i="8"/>
  <c r="J8" i="8"/>
  <c r="K8" i="8"/>
  <c r="L8" i="8"/>
  <c r="M8" i="8"/>
  <c r="N8" i="8"/>
  <c r="O8" i="8"/>
  <c r="P8" i="8"/>
  <c r="Q8" i="8"/>
  <c r="R8" i="8"/>
  <c r="S8" i="8"/>
  <c r="T8" i="8"/>
  <c r="U8" i="8"/>
  <c r="V8" i="8"/>
  <c r="W8" i="8"/>
  <c r="C8" i="8"/>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W14" i="7"/>
  <c r="E26" i="6" s="1"/>
  <c r="V14" i="7"/>
  <c r="E25" i="6" s="1"/>
  <c r="U14" i="7"/>
  <c r="E24" i="6" s="1"/>
  <c r="T14" i="7"/>
  <c r="E23" i="6" s="1"/>
  <c r="S14" i="7"/>
  <c r="E22" i="6" s="1"/>
  <c r="R14" i="7"/>
  <c r="E21" i="6" s="1"/>
  <c r="Q14" i="7"/>
  <c r="E20" i="6" s="1"/>
  <c r="P14" i="7"/>
  <c r="E19" i="6" s="1"/>
  <c r="O14" i="7"/>
  <c r="E18" i="6" s="1"/>
  <c r="N14" i="7"/>
  <c r="E17" i="6" s="1"/>
  <c r="M14" i="7"/>
  <c r="E16" i="6" s="1"/>
  <c r="L14" i="7"/>
  <c r="E15" i="6" s="1"/>
  <c r="K14" i="7"/>
  <c r="E14" i="6" s="1"/>
  <c r="J14" i="7"/>
  <c r="E13" i="6" s="1"/>
  <c r="I14" i="7"/>
  <c r="E12" i="6" s="1"/>
  <c r="H14" i="7"/>
  <c r="E11" i="6" s="1"/>
  <c r="G14" i="7"/>
  <c r="E10" i="6" s="1"/>
  <c r="F14" i="7"/>
  <c r="E9" i="6" s="1"/>
  <c r="E14" i="7"/>
  <c r="E8" i="6" s="1"/>
  <c r="D14" i="7"/>
  <c r="E7" i="6" s="1"/>
  <c r="C14"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G8" i="6" s="1"/>
  <c r="H8" i="6" s="1"/>
  <c r="B9" i="6"/>
  <c r="B10" i="6"/>
  <c r="B11" i="6"/>
  <c r="B12" i="6"/>
  <c r="B13" i="6"/>
  <c r="B14" i="6"/>
  <c r="B15" i="6"/>
  <c r="B16" i="6"/>
  <c r="B17" i="6"/>
  <c r="B18" i="6"/>
  <c r="B19" i="6"/>
  <c r="B20" i="6"/>
  <c r="B21" i="6"/>
  <c r="B22" i="6"/>
  <c r="B23" i="6"/>
  <c r="B24" i="6"/>
  <c r="B25" i="6"/>
  <c r="B26" i="6"/>
  <c r="B7" i="6"/>
  <c r="G7" i="6" s="1"/>
  <c r="H7" i="6" s="1"/>
  <c r="A4" i="6"/>
  <c r="G26" i="6" l="1"/>
  <c r="H26" i="6" s="1"/>
  <c r="G25" i="6" l="1"/>
  <c r="H25" i="6" s="1"/>
  <c r="G24" i="6"/>
  <c r="H24" i="6" s="1"/>
  <c r="G22" i="6"/>
  <c r="H22" i="6" s="1"/>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<sst xmlns="http://schemas.openxmlformats.org/spreadsheetml/2006/main" count="59" uniqueCount="45">
  <si>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</si>
  <si>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</si>
  <si>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</si>
  <si>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</si>
  <si>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</si>
  <si>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</si>
  <si>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</si>
  <si>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</si>
  <si>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</si>
  <si>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</si>
  <si>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</si>
  <si>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</si>
  <si>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</si>
  <si>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</si>
  <si>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</si>
  <si>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</si>
  <si>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</si>
  <si>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</si>
  <si>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</si>
  <si>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</si>
  <si>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</si>
  <si>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</si>
  <si>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</si>
  <si>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</si>
  <si>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</si>
  <si>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</si>
  <si>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</si>
  <si>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5N1422 - Text Production</t>
  </si>
  <si>
    <t>Please Note:  The learner MUST successfully complete BOTH the Skills Demonstration and the Examination in order to achieve certification for this component.  A learner who does not demonstrate a typing speed of 35 wpm and 97% accuracy in the Skills Demonstration cannot achieve certification in this QQI component.</t>
  </si>
  <si>
    <t>Learner must attain a minimum of 35 words per minute (wpm) (Y/N)</t>
  </si>
  <si>
    <t>Learner must attain accuracy of 97% (equal to 10.5 errors per 350 words) (Y/N)</t>
  </si>
  <si>
    <r>
      <t xml:space="preserve">Candidates must achieve a YES in </t>
    </r>
    <r>
      <rPr>
        <b/>
        <sz val="11"/>
        <color theme="1"/>
        <rFont val="Calibri"/>
        <family val="2"/>
        <scheme val="minor"/>
      </rPr>
      <t>both</t>
    </r>
    <r>
      <rPr>
        <sz val="11"/>
        <color theme="1"/>
        <rFont val="Calibri"/>
        <family val="2"/>
        <scheme val="minor"/>
      </rPr>
      <t xml:space="preserve"> speed </t>
    </r>
    <r>
      <rPr>
        <b/>
        <sz val="11"/>
        <color theme="1"/>
        <rFont val="Calibri"/>
        <family val="2"/>
        <scheme val="minor"/>
      </rPr>
      <t>and</t>
    </r>
    <r>
      <rPr>
        <sz val="11"/>
        <color theme="1"/>
        <rFont val="Calibri"/>
        <family val="2"/>
        <scheme val="minor"/>
      </rPr>
      <t xml:space="preserve"> accuracy categories in order to gain the 20 marks.  Failure to successfully achieved </t>
    </r>
    <r>
      <rPr>
        <b/>
        <sz val="11"/>
        <color theme="1"/>
        <rFont val="Calibri"/>
        <family val="2"/>
        <scheme val="minor"/>
      </rPr>
      <t>both</t>
    </r>
    <r>
      <rPr>
        <sz val="11"/>
        <color theme="1"/>
        <rFont val="Calibri"/>
        <family val="2"/>
        <scheme val="minor"/>
      </rPr>
      <t xml:space="preserve"> categories will result in zero marks in this section</t>
    </r>
  </si>
  <si>
    <t>Y</t>
  </si>
  <si>
    <t>Skills Demonstration (20%)</t>
  </si>
  <si>
    <t>Exam (80%)</t>
  </si>
  <si>
    <t>Text accurately edited</t>
  </si>
  <si>
    <t>Text inputted accurately</t>
  </si>
  <si>
    <t>Accurate spelling applied throughout documents</t>
  </si>
  <si>
    <t>Correct use of grammar and punctuation</t>
  </si>
  <si>
    <t>Appropriate enhancements applied</t>
  </si>
  <si>
    <t>Appropriate style applied</t>
  </si>
  <si>
    <t>Appropriate layout applied</t>
  </si>
  <si>
    <t>Mailable documents produced</t>
  </si>
  <si>
    <t>(2.5 marks per each document per criteria assessed = 4 x 2.5 = 10)</t>
  </si>
  <si>
    <t>*PPSN is required only where needed to differentiate between imilar names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</si>
</sst>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0"/>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top style="thin">
        <color indexed="64"/>
      </top>
      <bottom/>
      <diagonal/>
    </border>
  </borders>
  <cellStyleXfs count="1">
    <xf numFmtId="0" fontId="0" fillId="0" borderId="0"/>
  </cellStyleXfs>
  <cellXfs count="4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1" fontId="0" fillId="2" borderId="1" xfId="0" applyNumberFormat="1" applyFill="1" applyBorder="1" applyAlignment="1">
      <alignment horizontal="center" vertical="center"/>
    </xf>
    <xf numFmtId="0" fontId="0" fillId="0" borderId="2" xfId="0" applyBorder="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9" fillId="0" borderId="0" xfId="0" applyFont="1" applyAlignment="1">
      <alignment horizontal="right" vertical="center"/>
    </xf>
    <xf numFmtId="0" fontId="0" fillId="0" borderId="2" xfId="0" applyBorder="1" applyAlignment="1">
      <alignment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1" fillId="0" borderId="0" xfId="0" applyFont="1" applyAlignment="1">
      <alignment vertical="center" wrapText="1"/>
    </xf>
    <xf numFmtId="0" fontId="0" fillId="0" borderId="10" xfId="0" applyBorder="1" applyAlignment="1">
      <alignment vertical="center" wrapText="1"/>
    </xf>
    <xf numFmtId="0" fontId="0" fillId="0" borderId="10" xfId="0" applyBorder="1" applyAlignment="1"/>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8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EB39D-7AE4-49A5-B7BA-95192B422319}">
  <sheetPr codeName="Sheet1"/>
  <dimension ref="A1:D30"/>
  <sheetViews>
    <sheetView workbookViewId="0">
      <selection activeCell="A7" sqref="A7"/>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44</v>
      </c>
    </row>
    <row r="7" spans="1:4" x14ac:dyDescent="0.25">
      <c r="A7" t="s">
        <v>4</v>
      </c>
    </row>
    <row r="8" spans="1:4" x14ac:dyDescent="0.25">
      <c r="A8" t="s">
        <v>5</v>
      </c>
    </row>
    <row r="10" spans="1:4" x14ac:dyDescent="0.25">
      <c r="A10" s="3" t="s">
        <v>6</v>
      </c>
      <c r="B10" s="4" t="s">
        <v>7</v>
      </c>
      <c r="C10" s="4" t="s">
        <v>8</v>
      </c>
      <c r="D10" s="4" t="s">
        <v>9</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nQBS4oGCZV9SikfWlZecqpTBDDiCJvFNrrku2Df0TpSyaG2ZfPaPLHZ2Rbn5ZtiGw1yyuEOJe0tLb7Nhj0mH0Q==" saltValue="AQV4J5GkmQGKs9HenQz/cA==" spinCount="100000" sheet="1" objects="1" scenario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49B25-2C4F-4445-96EC-BD44B9D48623}">
  <sheetPr codeName="Sheet4">
    <pageSetUpPr fitToPage="1"/>
  </sheetPr>
  <dimension ref="A1:W21"/>
  <sheetViews>
    <sheetView workbookViewId="0">
      <pane xSplit="2" ySplit="5" topLeftCell="C6" activePane="bottomRight" state="frozen"/>
      <selection pane="topRight" activeCell="C1" sqref="C1"/>
      <selection pane="bottomLeft" activeCell="A6" sqref="A6"/>
      <selection pane="bottomRight" activeCell="E10" sqref="E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5N1422 - Text Production</v>
      </c>
    </row>
    <row r="2" spans="1:23" ht="26.25" customHeight="1"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30" customHeight="1" x14ac:dyDescent="0.3">
      <c r="A3" s="2" t="s">
        <v>34</v>
      </c>
      <c r="D3" s="35"/>
      <c r="E3" s="35"/>
      <c r="F3" s="35"/>
      <c r="G3" s="35"/>
      <c r="H3" s="35"/>
      <c r="I3" s="35"/>
      <c r="J3" s="35"/>
      <c r="K3" s="35"/>
      <c r="L3" s="35"/>
      <c r="M3" s="35"/>
      <c r="N3" s="35"/>
      <c r="O3" s="35"/>
      <c r="P3" s="35"/>
      <c r="Q3" s="35"/>
      <c r="R3" s="35"/>
      <c r="S3" s="35"/>
      <c r="T3" s="35"/>
      <c r="U3" s="35"/>
      <c r="V3" s="35"/>
      <c r="W3" s="35"/>
    </row>
    <row r="4" spans="1:23" ht="16.5" customHeight="1" x14ac:dyDescent="0.25">
      <c r="D4" s="35"/>
      <c r="E4" s="35"/>
      <c r="F4" s="35"/>
      <c r="G4" s="35"/>
      <c r="H4" s="35"/>
      <c r="I4" s="35"/>
      <c r="J4" s="35"/>
      <c r="K4" s="35"/>
      <c r="L4" s="35"/>
      <c r="M4" s="35"/>
      <c r="N4" s="35"/>
      <c r="O4" s="35"/>
      <c r="P4" s="35"/>
      <c r="Q4" s="35"/>
      <c r="R4" s="35"/>
      <c r="S4" s="35"/>
      <c r="T4" s="35"/>
      <c r="U4" s="35"/>
      <c r="V4" s="35"/>
      <c r="W4" s="35"/>
    </row>
    <row r="5" spans="1:23" ht="30" x14ac:dyDescent="0.25">
      <c r="A5" s="10" t="s">
        <v>10</v>
      </c>
      <c r="B5" s="11"/>
      <c r="C5" s="12" t="s">
        <v>11</v>
      </c>
      <c r="D5" s="36"/>
      <c r="E5" s="36"/>
      <c r="F5" s="36"/>
      <c r="G5" s="36"/>
      <c r="H5" s="36"/>
      <c r="I5" s="36"/>
      <c r="J5" s="36"/>
      <c r="K5" s="36"/>
      <c r="L5" s="36"/>
      <c r="M5" s="36"/>
      <c r="N5" s="36"/>
      <c r="O5" s="36"/>
      <c r="P5" s="36"/>
      <c r="Q5" s="36"/>
      <c r="R5" s="36"/>
      <c r="S5" s="36"/>
      <c r="T5" s="36"/>
      <c r="U5" s="36"/>
      <c r="V5" s="36"/>
      <c r="W5" s="36"/>
    </row>
    <row r="6" spans="1:23" s="7" customFormat="1" ht="32.25" customHeight="1" x14ac:dyDescent="0.25">
      <c r="A6" s="32" t="s">
        <v>12</v>
      </c>
      <c r="B6" s="29" t="s">
        <v>36</v>
      </c>
      <c r="C6" s="31">
        <v>10</v>
      </c>
      <c r="D6" s="26"/>
      <c r="E6" s="26"/>
      <c r="F6" s="26"/>
      <c r="G6" s="26"/>
      <c r="H6" s="26"/>
      <c r="I6" s="26"/>
      <c r="J6" s="26"/>
      <c r="K6" s="26"/>
      <c r="L6" s="26"/>
      <c r="M6" s="26"/>
      <c r="N6" s="26"/>
      <c r="O6" s="26"/>
      <c r="P6" s="26"/>
      <c r="Q6" s="26"/>
      <c r="R6" s="26"/>
      <c r="S6" s="26"/>
      <c r="T6" s="26"/>
      <c r="U6" s="26"/>
      <c r="V6" s="26"/>
      <c r="W6" s="26"/>
    </row>
    <row r="7" spans="1:23" s="7" customFormat="1" ht="32.25" customHeight="1" x14ac:dyDescent="0.25">
      <c r="A7" s="32" t="s">
        <v>12</v>
      </c>
      <c r="B7" s="29" t="s">
        <v>35</v>
      </c>
      <c r="C7" s="31">
        <v>10</v>
      </c>
      <c r="D7" s="26"/>
      <c r="E7" s="26"/>
      <c r="F7" s="26"/>
      <c r="G7" s="26"/>
      <c r="H7" s="26"/>
      <c r="I7" s="26"/>
      <c r="J7" s="26"/>
      <c r="K7" s="26"/>
      <c r="L7" s="26"/>
      <c r="M7" s="26"/>
      <c r="N7" s="26"/>
      <c r="O7" s="26"/>
      <c r="P7" s="26"/>
      <c r="Q7" s="26"/>
      <c r="R7" s="26"/>
      <c r="S7" s="26"/>
      <c r="T7" s="26"/>
      <c r="U7" s="26"/>
      <c r="V7" s="26"/>
      <c r="W7" s="26"/>
    </row>
    <row r="8" spans="1:23" s="7" customFormat="1" ht="32.25" customHeight="1" x14ac:dyDescent="0.25">
      <c r="A8" s="32" t="s">
        <v>12</v>
      </c>
      <c r="B8" s="29" t="s">
        <v>37</v>
      </c>
      <c r="C8" s="31">
        <v>10</v>
      </c>
      <c r="D8" s="26"/>
      <c r="E8" s="26"/>
      <c r="F8" s="26"/>
      <c r="G8" s="26"/>
      <c r="H8" s="26"/>
      <c r="I8" s="26"/>
      <c r="J8" s="26"/>
      <c r="K8" s="26"/>
      <c r="L8" s="26"/>
      <c r="M8" s="26"/>
      <c r="N8" s="26"/>
      <c r="O8" s="26"/>
      <c r="P8" s="26"/>
      <c r="Q8" s="26"/>
      <c r="R8" s="26"/>
      <c r="S8" s="26"/>
      <c r="T8" s="26"/>
      <c r="U8" s="26"/>
      <c r="V8" s="26"/>
      <c r="W8" s="26"/>
    </row>
    <row r="9" spans="1:23" s="7" customFormat="1" ht="32.25" customHeight="1" x14ac:dyDescent="0.25">
      <c r="A9" s="32" t="s">
        <v>12</v>
      </c>
      <c r="B9" s="29" t="s">
        <v>38</v>
      </c>
      <c r="C9" s="31">
        <v>10</v>
      </c>
      <c r="D9" s="26"/>
      <c r="E9" s="26"/>
      <c r="F9" s="26"/>
      <c r="G9" s="26"/>
      <c r="H9" s="26"/>
      <c r="I9" s="26"/>
      <c r="J9" s="26"/>
      <c r="K9" s="26"/>
      <c r="L9" s="26"/>
      <c r="M9" s="26"/>
      <c r="N9" s="26"/>
      <c r="O9" s="26"/>
      <c r="P9" s="26"/>
      <c r="Q9" s="26"/>
      <c r="R9" s="26"/>
      <c r="S9" s="26"/>
      <c r="T9" s="26"/>
      <c r="U9" s="26"/>
      <c r="V9" s="26"/>
      <c r="W9" s="26"/>
    </row>
    <row r="10" spans="1:23" s="7" customFormat="1" ht="32.25" customHeight="1" x14ac:dyDescent="0.25">
      <c r="A10" s="32" t="s">
        <v>12</v>
      </c>
      <c r="B10" s="29" t="s">
        <v>39</v>
      </c>
      <c r="C10" s="31">
        <v>10</v>
      </c>
      <c r="D10" s="26"/>
      <c r="E10" s="26"/>
      <c r="F10" s="26"/>
      <c r="G10" s="26"/>
      <c r="H10" s="26"/>
      <c r="I10" s="26"/>
      <c r="J10" s="26"/>
      <c r="K10" s="26"/>
      <c r="L10" s="26"/>
      <c r="M10" s="26"/>
      <c r="N10" s="26"/>
      <c r="O10" s="26"/>
      <c r="P10" s="26"/>
      <c r="Q10" s="26"/>
      <c r="R10" s="26"/>
      <c r="S10" s="26"/>
      <c r="T10" s="26"/>
      <c r="U10" s="26"/>
      <c r="V10" s="26"/>
      <c r="W10" s="26"/>
    </row>
    <row r="11" spans="1:23" s="7" customFormat="1" ht="32.25" customHeight="1" x14ac:dyDescent="0.25">
      <c r="A11" s="32" t="s">
        <v>12</v>
      </c>
      <c r="B11" s="29" t="s">
        <v>40</v>
      </c>
      <c r="C11" s="31">
        <v>10</v>
      </c>
      <c r="D11" s="26"/>
      <c r="E11" s="26"/>
      <c r="F11" s="26"/>
      <c r="G11" s="26"/>
      <c r="H11" s="26"/>
      <c r="I11" s="26"/>
      <c r="J11" s="26"/>
      <c r="K11" s="26"/>
      <c r="L11" s="26"/>
      <c r="M11" s="26"/>
      <c r="N11" s="26"/>
      <c r="O11" s="26"/>
      <c r="P11" s="26"/>
      <c r="Q11" s="26"/>
      <c r="R11" s="26"/>
      <c r="S11" s="26"/>
      <c r="T11" s="26"/>
      <c r="U11" s="26"/>
      <c r="V11" s="26"/>
      <c r="W11" s="26"/>
    </row>
    <row r="12" spans="1:23" s="7" customFormat="1" ht="32.25" customHeight="1" x14ac:dyDescent="0.25">
      <c r="A12" s="32" t="s">
        <v>12</v>
      </c>
      <c r="B12" s="29" t="s">
        <v>41</v>
      </c>
      <c r="C12" s="31">
        <v>10</v>
      </c>
      <c r="D12" s="26"/>
      <c r="E12" s="26"/>
      <c r="F12" s="26"/>
      <c r="G12" s="26"/>
      <c r="H12" s="26"/>
      <c r="I12" s="26"/>
      <c r="J12" s="26"/>
      <c r="K12" s="26"/>
      <c r="L12" s="26"/>
      <c r="M12" s="26"/>
      <c r="N12" s="26"/>
      <c r="O12" s="26"/>
      <c r="P12" s="26"/>
      <c r="Q12" s="26"/>
      <c r="R12" s="26"/>
      <c r="S12" s="26"/>
      <c r="T12" s="26"/>
      <c r="U12" s="26"/>
      <c r="V12" s="26"/>
      <c r="W12" s="26"/>
    </row>
    <row r="13" spans="1:23" s="7" customFormat="1" ht="32.25" customHeight="1" x14ac:dyDescent="0.25">
      <c r="A13" s="32" t="s">
        <v>12</v>
      </c>
      <c r="B13" s="29" t="s">
        <v>42</v>
      </c>
      <c r="C13" s="31">
        <v>10</v>
      </c>
      <c r="D13" s="26"/>
      <c r="E13" s="26"/>
      <c r="F13" s="26"/>
      <c r="G13" s="26"/>
      <c r="H13" s="26"/>
      <c r="I13" s="26"/>
      <c r="J13" s="26"/>
      <c r="K13" s="26"/>
      <c r="L13" s="26"/>
      <c r="M13" s="26"/>
      <c r="N13" s="26"/>
      <c r="O13" s="26"/>
      <c r="P13" s="26"/>
      <c r="Q13" s="26"/>
      <c r="R13" s="26"/>
      <c r="S13" s="26"/>
      <c r="T13" s="26"/>
      <c r="U13" s="26"/>
      <c r="V13" s="26"/>
      <c r="W13" s="26"/>
    </row>
    <row r="14" spans="1:23" x14ac:dyDescent="0.25">
      <c r="A14" s="8" t="s">
        <v>13</v>
      </c>
      <c r="B14" s="8"/>
      <c r="C14" s="9">
        <f t="shared" ref="C14:W14" si="0">SUM(C6:C13)</f>
        <v>80</v>
      </c>
      <c r="D14" s="9">
        <f t="shared" si="0"/>
        <v>0</v>
      </c>
      <c r="E14" s="9">
        <f t="shared" si="0"/>
        <v>0</v>
      </c>
      <c r="F14" s="9">
        <f t="shared" si="0"/>
        <v>0</v>
      </c>
      <c r="G14" s="9">
        <f t="shared" si="0"/>
        <v>0</v>
      </c>
      <c r="H14" s="9">
        <f t="shared" si="0"/>
        <v>0</v>
      </c>
      <c r="I14" s="9">
        <f t="shared" si="0"/>
        <v>0</v>
      </c>
      <c r="J14" s="9">
        <f t="shared" si="0"/>
        <v>0</v>
      </c>
      <c r="K14" s="9">
        <f t="shared" si="0"/>
        <v>0</v>
      </c>
      <c r="L14" s="9">
        <f t="shared" si="0"/>
        <v>0</v>
      </c>
      <c r="M14" s="9">
        <f t="shared" si="0"/>
        <v>0</v>
      </c>
      <c r="N14" s="9">
        <f t="shared" si="0"/>
        <v>0</v>
      </c>
      <c r="O14" s="9">
        <f t="shared" si="0"/>
        <v>0</v>
      </c>
      <c r="P14" s="9">
        <f t="shared" si="0"/>
        <v>0</v>
      </c>
      <c r="Q14" s="9">
        <f t="shared" si="0"/>
        <v>0</v>
      </c>
      <c r="R14" s="9">
        <f t="shared" si="0"/>
        <v>0</v>
      </c>
      <c r="S14" s="9">
        <f t="shared" si="0"/>
        <v>0</v>
      </c>
      <c r="T14" s="9">
        <f t="shared" si="0"/>
        <v>0</v>
      </c>
      <c r="U14" s="9">
        <f t="shared" si="0"/>
        <v>0</v>
      </c>
      <c r="V14" s="9">
        <f t="shared" si="0"/>
        <v>0</v>
      </c>
      <c r="W14" s="9">
        <f t="shared" si="0"/>
        <v>0</v>
      </c>
    </row>
    <row r="16" spans="1:23" x14ac:dyDescent="0.25">
      <c r="A16" s="33" t="s">
        <v>43</v>
      </c>
    </row>
    <row r="20" spans="1:2" x14ac:dyDescent="0.25">
      <c r="A20" t="s">
        <v>14</v>
      </c>
      <c r="B20" t="s">
        <v>15</v>
      </c>
    </row>
    <row r="21" spans="1:2" x14ac:dyDescent="0.25">
      <c r="B21" t="s">
        <v>16</v>
      </c>
    </row>
  </sheetData>
  <sheetProtection algorithmName="SHA-512" hashValue="oxkHvGCYDjCCygTT7Quj8AaScK592gxl0Bqa4Q+wFk7RARCj0gyIivWkBP5iYd2JQqPOwoLorhlBfUb//nF++w==" saltValue="EZoRFMgK1xUhILePYK/7kw==" spinCount="100000" sheet="1" objects="1" scenario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80" priority="220">
      <formula>D6&gt;$C6</formula>
    </cfRule>
  </conditionalFormatting>
  <conditionalFormatting sqref="W6">
    <cfRule type="expression" dxfId="179" priority="201">
      <formula>W6&gt;$C6</formula>
    </cfRule>
  </conditionalFormatting>
  <conditionalFormatting sqref="E6">
    <cfRule type="expression" dxfId="178" priority="219">
      <formula>E6&gt;$C6</formula>
    </cfRule>
  </conditionalFormatting>
  <conditionalFormatting sqref="F6">
    <cfRule type="expression" dxfId="177" priority="218">
      <formula>F6&gt;$C6</formula>
    </cfRule>
  </conditionalFormatting>
  <conditionalFormatting sqref="G6">
    <cfRule type="expression" dxfId="176" priority="217">
      <formula>G6&gt;$C6</formula>
    </cfRule>
  </conditionalFormatting>
  <conditionalFormatting sqref="H6">
    <cfRule type="expression" dxfId="175" priority="216">
      <formula>H6&gt;$C6</formula>
    </cfRule>
  </conditionalFormatting>
  <conditionalFormatting sqref="I6">
    <cfRule type="expression" dxfId="174" priority="215">
      <formula>I6&gt;$C6</formula>
    </cfRule>
  </conditionalFormatting>
  <conditionalFormatting sqref="J6">
    <cfRule type="expression" dxfId="173" priority="214">
      <formula>J6&gt;$C6</formula>
    </cfRule>
  </conditionalFormatting>
  <conditionalFormatting sqref="K6">
    <cfRule type="expression" dxfId="172" priority="213">
      <formula>K6&gt;$C6</formula>
    </cfRule>
  </conditionalFormatting>
  <conditionalFormatting sqref="L6">
    <cfRule type="expression" dxfId="171" priority="212">
      <formula>L6&gt;$C6</formula>
    </cfRule>
  </conditionalFormatting>
  <conditionalFormatting sqref="M6">
    <cfRule type="expression" dxfId="170" priority="211">
      <formula>M6&gt;$C6</formula>
    </cfRule>
  </conditionalFormatting>
  <conditionalFormatting sqref="N6">
    <cfRule type="expression" dxfId="169" priority="210">
      <formula>N6&gt;$C6</formula>
    </cfRule>
  </conditionalFormatting>
  <conditionalFormatting sqref="O6">
    <cfRule type="expression" dxfId="168" priority="209">
      <formula>O6&gt;$C6</formula>
    </cfRule>
  </conditionalFormatting>
  <conditionalFormatting sqref="P6">
    <cfRule type="expression" dxfId="167" priority="208">
      <formula>P6&gt;$C6</formula>
    </cfRule>
  </conditionalFormatting>
  <conditionalFormatting sqref="Q6">
    <cfRule type="expression" dxfId="166" priority="207">
      <formula>Q6&gt;$C6</formula>
    </cfRule>
  </conditionalFormatting>
  <conditionalFormatting sqref="R6">
    <cfRule type="expression" dxfId="165" priority="206">
      <formula>R6&gt;$C6</formula>
    </cfRule>
  </conditionalFormatting>
  <conditionalFormatting sqref="S6">
    <cfRule type="expression" dxfId="164" priority="205">
      <formula>S6&gt;$C6</formula>
    </cfRule>
  </conditionalFormatting>
  <conditionalFormatting sqref="T6">
    <cfRule type="expression" dxfId="163" priority="204">
      <formula>T6&gt;$C6</formula>
    </cfRule>
  </conditionalFormatting>
  <conditionalFormatting sqref="U6">
    <cfRule type="expression" dxfId="162" priority="203">
      <formula>U6&gt;$C6</formula>
    </cfRule>
  </conditionalFormatting>
  <conditionalFormatting sqref="V6">
    <cfRule type="expression" dxfId="161" priority="202">
      <formula>V6&gt;$C6</formula>
    </cfRule>
  </conditionalFormatting>
  <conditionalFormatting sqref="D7">
    <cfRule type="expression" dxfId="160" priority="160">
      <formula>D7&gt;$C7</formula>
    </cfRule>
  </conditionalFormatting>
  <conditionalFormatting sqref="W7">
    <cfRule type="expression" dxfId="159" priority="141">
      <formula>W7&gt;$C7</formula>
    </cfRule>
  </conditionalFormatting>
  <conditionalFormatting sqref="E7">
    <cfRule type="expression" dxfId="158" priority="159">
      <formula>E7&gt;$C7</formula>
    </cfRule>
  </conditionalFormatting>
  <conditionalFormatting sqref="F7">
    <cfRule type="expression" dxfId="157" priority="158">
      <formula>F7&gt;$C7</formula>
    </cfRule>
  </conditionalFormatting>
  <conditionalFormatting sqref="G7">
    <cfRule type="expression" dxfId="156" priority="157">
      <formula>G7&gt;$C7</formula>
    </cfRule>
  </conditionalFormatting>
  <conditionalFormatting sqref="H7">
    <cfRule type="expression" dxfId="155" priority="156">
      <formula>H7&gt;$C7</formula>
    </cfRule>
  </conditionalFormatting>
  <conditionalFormatting sqref="I7">
    <cfRule type="expression" dxfId="154" priority="155">
      <formula>I7&gt;$C7</formula>
    </cfRule>
  </conditionalFormatting>
  <conditionalFormatting sqref="J7">
    <cfRule type="expression" dxfId="153" priority="154">
      <formula>J7&gt;$C7</formula>
    </cfRule>
  </conditionalFormatting>
  <conditionalFormatting sqref="K7">
    <cfRule type="expression" dxfId="152" priority="153">
      <formula>K7&gt;$C7</formula>
    </cfRule>
  </conditionalFormatting>
  <conditionalFormatting sqref="L7">
    <cfRule type="expression" dxfId="151" priority="152">
      <formula>L7&gt;$C7</formula>
    </cfRule>
  </conditionalFormatting>
  <conditionalFormatting sqref="M7">
    <cfRule type="expression" dxfId="150" priority="151">
      <formula>M7&gt;$C7</formula>
    </cfRule>
  </conditionalFormatting>
  <conditionalFormatting sqref="N7">
    <cfRule type="expression" dxfId="149" priority="150">
      <formula>N7&gt;$C7</formula>
    </cfRule>
  </conditionalFormatting>
  <conditionalFormatting sqref="O7">
    <cfRule type="expression" dxfId="148" priority="149">
      <formula>O7&gt;$C7</formula>
    </cfRule>
  </conditionalFormatting>
  <conditionalFormatting sqref="P7">
    <cfRule type="expression" dxfId="147" priority="148">
      <formula>P7&gt;$C7</formula>
    </cfRule>
  </conditionalFormatting>
  <conditionalFormatting sqref="Q7">
    <cfRule type="expression" dxfId="146" priority="147">
      <formula>Q7&gt;$C7</formula>
    </cfRule>
  </conditionalFormatting>
  <conditionalFormatting sqref="R7">
    <cfRule type="expression" dxfId="145" priority="146">
      <formula>R7&gt;$C7</formula>
    </cfRule>
  </conditionalFormatting>
  <conditionalFormatting sqref="S7">
    <cfRule type="expression" dxfId="144" priority="145">
      <formula>S7&gt;$C7</formula>
    </cfRule>
  </conditionalFormatting>
  <conditionalFormatting sqref="T7">
    <cfRule type="expression" dxfId="143" priority="144">
      <formula>T7&gt;$C7</formula>
    </cfRule>
  </conditionalFormatting>
  <conditionalFormatting sqref="U7">
    <cfRule type="expression" dxfId="142" priority="143">
      <formula>U7&gt;$C7</formula>
    </cfRule>
  </conditionalFormatting>
  <conditionalFormatting sqref="V7">
    <cfRule type="expression" dxfId="141" priority="142">
      <formula>V7&gt;$C7</formula>
    </cfRule>
  </conditionalFormatting>
  <conditionalFormatting sqref="D8">
    <cfRule type="expression" dxfId="140" priority="140">
      <formula>D8&gt;$C8</formula>
    </cfRule>
  </conditionalFormatting>
  <conditionalFormatting sqref="W8">
    <cfRule type="expression" dxfId="139" priority="121">
      <formula>W8&gt;$C8</formula>
    </cfRule>
  </conditionalFormatting>
  <conditionalFormatting sqref="E8">
    <cfRule type="expression" dxfId="138" priority="139">
      <formula>E8&gt;$C8</formula>
    </cfRule>
  </conditionalFormatting>
  <conditionalFormatting sqref="F8">
    <cfRule type="expression" dxfId="137" priority="138">
      <formula>F8&gt;$C8</formula>
    </cfRule>
  </conditionalFormatting>
  <conditionalFormatting sqref="G8">
    <cfRule type="expression" dxfId="136" priority="137">
      <formula>G8&gt;$C8</formula>
    </cfRule>
  </conditionalFormatting>
  <conditionalFormatting sqref="H8">
    <cfRule type="expression" dxfId="135" priority="136">
      <formula>H8&gt;$C8</formula>
    </cfRule>
  </conditionalFormatting>
  <conditionalFormatting sqref="I8">
    <cfRule type="expression" dxfId="134" priority="135">
      <formula>I8&gt;$C8</formula>
    </cfRule>
  </conditionalFormatting>
  <conditionalFormatting sqref="J8">
    <cfRule type="expression" dxfId="133" priority="134">
      <formula>J8&gt;$C8</formula>
    </cfRule>
  </conditionalFormatting>
  <conditionalFormatting sqref="K8">
    <cfRule type="expression" dxfId="132" priority="133">
      <formula>K8&gt;$C8</formula>
    </cfRule>
  </conditionalFormatting>
  <conditionalFormatting sqref="L8">
    <cfRule type="expression" dxfId="131" priority="132">
      <formula>L8&gt;$C8</formula>
    </cfRule>
  </conditionalFormatting>
  <conditionalFormatting sqref="M8">
    <cfRule type="expression" dxfId="130" priority="131">
      <formula>M8&gt;$C8</formula>
    </cfRule>
  </conditionalFormatting>
  <conditionalFormatting sqref="N8">
    <cfRule type="expression" dxfId="129" priority="130">
      <formula>N8&gt;$C8</formula>
    </cfRule>
  </conditionalFormatting>
  <conditionalFormatting sqref="O8">
    <cfRule type="expression" dxfId="128" priority="129">
      <formula>O8&gt;$C8</formula>
    </cfRule>
  </conditionalFormatting>
  <conditionalFormatting sqref="P8">
    <cfRule type="expression" dxfId="127" priority="128">
      <formula>P8&gt;$C8</formula>
    </cfRule>
  </conditionalFormatting>
  <conditionalFormatting sqref="Q8">
    <cfRule type="expression" dxfId="126" priority="127">
      <formula>Q8&gt;$C8</formula>
    </cfRule>
  </conditionalFormatting>
  <conditionalFormatting sqref="R8">
    <cfRule type="expression" dxfId="125" priority="126">
      <formula>R8&gt;$C8</formula>
    </cfRule>
  </conditionalFormatting>
  <conditionalFormatting sqref="S8">
    <cfRule type="expression" dxfId="124" priority="125">
      <formula>S8&gt;$C8</formula>
    </cfRule>
  </conditionalFormatting>
  <conditionalFormatting sqref="T8">
    <cfRule type="expression" dxfId="123" priority="124">
      <formula>T8&gt;$C8</formula>
    </cfRule>
  </conditionalFormatting>
  <conditionalFormatting sqref="U8">
    <cfRule type="expression" dxfId="122" priority="123">
      <formula>U8&gt;$C8</formula>
    </cfRule>
  </conditionalFormatting>
  <conditionalFormatting sqref="V8">
    <cfRule type="expression" dxfId="121" priority="122">
      <formula>V8&gt;$C8</formula>
    </cfRule>
  </conditionalFormatting>
  <conditionalFormatting sqref="D9">
    <cfRule type="expression" dxfId="120" priority="120">
      <formula>D9&gt;$C9</formula>
    </cfRule>
  </conditionalFormatting>
  <conditionalFormatting sqref="W9">
    <cfRule type="expression" dxfId="119" priority="101">
      <formula>W9&gt;$C9</formula>
    </cfRule>
  </conditionalFormatting>
  <conditionalFormatting sqref="E9">
    <cfRule type="expression" dxfId="118" priority="119">
      <formula>E9&gt;$C9</formula>
    </cfRule>
  </conditionalFormatting>
  <conditionalFormatting sqref="F9">
    <cfRule type="expression" dxfId="117" priority="118">
      <formula>F9&gt;$C9</formula>
    </cfRule>
  </conditionalFormatting>
  <conditionalFormatting sqref="G9">
    <cfRule type="expression" dxfId="116" priority="117">
      <formula>G9&gt;$C9</formula>
    </cfRule>
  </conditionalFormatting>
  <conditionalFormatting sqref="H9">
    <cfRule type="expression" dxfId="115" priority="116">
      <formula>H9&gt;$C9</formula>
    </cfRule>
  </conditionalFormatting>
  <conditionalFormatting sqref="I9">
    <cfRule type="expression" dxfId="114" priority="115">
      <formula>I9&gt;$C9</formula>
    </cfRule>
  </conditionalFormatting>
  <conditionalFormatting sqref="J9">
    <cfRule type="expression" dxfId="113" priority="114">
      <formula>J9&gt;$C9</formula>
    </cfRule>
  </conditionalFormatting>
  <conditionalFormatting sqref="K9">
    <cfRule type="expression" dxfId="112" priority="113">
      <formula>K9&gt;$C9</formula>
    </cfRule>
  </conditionalFormatting>
  <conditionalFormatting sqref="L9">
    <cfRule type="expression" dxfId="111" priority="112">
      <formula>L9&gt;$C9</formula>
    </cfRule>
  </conditionalFormatting>
  <conditionalFormatting sqref="M9">
    <cfRule type="expression" dxfId="110" priority="111">
      <formula>M9&gt;$C9</formula>
    </cfRule>
  </conditionalFormatting>
  <conditionalFormatting sqref="N9">
    <cfRule type="expression" dxfId="109" priority="110">
      <formula>N9&gt;$C9</formula>
    </cfRule>
  </conditionalFormatting>
  <conditionalFormatting sqref="O9">
    <cfRule type="expression" dxfId="108" priority="109">
      <formula>O9&gt;$C9</formula>
    </cfRule>
  </conditionalFormatting>
  <conditionalFormatting sqref="P9">
    <cfRule type="expression" dxfId="107" priority="108">
      <formula>P9&gt;$C9</formula>
    </cfRule>
  </conditionalFormatting>
  <conditionalFormatting sqref="Q9">
    <cfRule type="expression" dxfId="106" priority="107">
      <formula>Q9&gt;$C9</formula>
    </cfRule>
  </conditionalFormatting>
  <conditionalFormatting sqref="R9">
    <cfRule type="expression" dxfId="105" priority="106">
      <formula>R9&gt;$C9</formula>
    </cfRule>
  </conditionalFormatting>
  <conditionalFormatting sqref="S9">
    <cfRule type="expression" dxfId="104" priority="105">
      <formula>S9&gt;$C9</formula>
    </cfRule>
  </conditionalFormatting>
  <conditionalFormatting sqref="T9">
    <cfRule type="expression" dxfId="103" priority="104">
      <formula>T9&gt;$C9</formula>
    </cfRule>
  </conditionalFormatting>
  <conditionalFormatting sqref="U9">
    <cfRule type="expression" dxfId="102" priority="103">
      <formula>U9&gt;$C9</formula>
    </cfRule>
  </conditionalFormatting>
  <conditionalFormatting sqref="V9">
    <cfRule type="expression" dxfId="101" priority="102">
      <formula>V9&gt;$C9</formula>
    </cfRule>
  </conditionalFormatting>
  <conditionalFormatting sqref="D10">
    <cfRule type="expression" dxfId="100" priority="100">
      <formula>D10&gt;$C10</formula>
    </cfRule>
  </conditionalFormatting>
  <conditionalFormatting sqref="W10">
    <cfRule type="expression" dxfId="99" priority="81">
      <formula>W10&gt;$C10</formula>
    </cfRule>
  </conditionalFormatting>
  <conditionalFormatting sqref="E10">
    <cfRule type="expression" dxfId="98" priority="99">
      <formula>E10&gt;$C10</formula>
    </cfRule>
  </conditionalFormatting>
  <conditionalFormatting sqref="F10">
    <cfRule type="expression" dxfId="97" priority="98">
      <formula>F10&gt;$C10</formula>
    </cfRule>
  </conditionalFormatting>
  <conditionalFormatting sqref="G10">
    <cfRule type="expression" dxfId="96" priority="97">
      <formula>G10&gt;$C10</formula>
    </cfRule>
  </conditionalFormatting>
  <conditionalFormatting sqref="H10">
    <cfRule type="expression" dxfId="95" priority="96">
      <formula>H10&gt;$C10</formula>
    </cfRule>
  </conditionalFormatting>
  <conditionalFormatting sqref="I10">
    <cfRule type="expression" dxfId="94" priority="95">
      <formula>I10&gt;$C10</formula>
    </cfRule>
  </conditionalFormatting>
  <conditionalFormatting sqref="J10">
    <cfRule type="expression" dxfId="93" priority="94">
      <formula>J10&gt;$C10</formula>
    </cfRule>
  </conditionalFormatting>
  <conditionalFormatting sqref="K10">
    <cfRule type="expression" dxfId="92" priority="93">
      <formula>K10&gt;$C10</formula>
    </cfRule>
  </conditionalFormatting>
  <conditionalFormatting sqref="L10">
    <cfRule type="expression" dxfId="91" priority="92">
      <formula>L10&gt;$C10</formula>
    </cfRule>
  </conditionalFormatting>
  <conditionalFormatting sqref="M10">
    <cfRule type="expression" dxfId="90" priority="91">
      <formula>M10&gt;$C10</formula>
    </cfRule>
  </conditionalFormatting>
  <conditionalFormatting sqref="N10">
    <cfRule type="expression" dxfId="89" priority="90">
      <formula>N10&gt;$C10</formula>
    </cfRule>
  </conditionalFormatting>
  <conditionalFormatting sqref="O10">
    <cfRule type="expression" dxfId="88" priority="89">
      <formula>O10&gt;$C10</formula>
    </cfRule>
  </conditionalFormatting>
  <conditionalFormatting sqref="P10">
    <cfRule type="expression" dxfId="87" priority="88">
      <formula>P10&gt;$C10</formula>
    </cfRule>
  </conditionalFormatting>
  <conditionalFormatting sqref="Q10">
    <cfRule type="expression" dxfId="86" priority="87">
      <formula>Q10&gt;$C10</formula>
    </cfRule>
  </conditionalFormatting>
  <conditionalFormatting sqref="R10">
    <cfRule type="expression" dxfId="85" priority="86">
      <formula>R10&gt;$C10</formula>
    </cfRule>
  </conditionalFormatting>
  <conditionalFormatting sqref="S10">
    <cfRule type="expression" dxfId="84" priority="85">
      <formula>S10&gt;$C10</formula>
    </cfRule>
  </conditionalFormatting>
  <conditionalFormatting sqref="T10">
    <cfRule type="expression" dxfId="83" priority="84">
      <formula>T10&gt;$C10</formula>
    </cfRule>
  </conditionalFormatting>
  <conditionalFormatting sqref="U10">
    <cfRule type="expression" dxfId="82" priority="83">
      <formula>U10&gt;$C10</formula>
    </cfRule>
  </conditionalFormatting>
  <conditionalFormatting sqref="V10">
    <cfRule type="expression" dxfId="81" priority="82">
      <formula>V10&gt;$C10</formula>
    </cfRule>
  </conditionalFormatting>
  <conditionalFormatting sqref="D11">
    <cfRule type="expression" dxfId="80" priority="80">
      <formula>D11&gt;$C11</formula>
    </cfRule>
  </conditionalFormatting>
  <conditionalFormatting sqref="W11">
    <cfRule type="expression" dxfId="79" priority="61">
      <formula>W11&gt;$C11</formula>
    </cfRule>
  </conditionalFormatting>
  <conditionalFormatting sqref="E11">
    <cfRule type="expression" dxfId="78" priority="79">
      <formula>E11&gt;$C11</formula>
    </cfRule>
  </conditionalFormatting>
  <conditionalFormatting sqref="F11">
    <cfRule type="expression" dxfId="77" priority="78">
      <formula>F11&gt;$C11</formula>
    </cfRule>
  </conditionalFormatting>
  <conditionalFormatting sqref="G11">
    <cfRule type="expression" dxfId="76" priority="77">
      <formula>G11&gt;$C11</formula>
    </cfRule>
  </conditionalFormatting>
  <conditionalFormatting sqref="H11">
    <cfRule type="expression" dxfId="75" priority="76">
      <formula>H11&gt;$C11</formula>
    </cfRule>
  </conditionalFormatting>
  <conditionalFormatting sqref="I11">
    <cfRule type="expression" dxfId="74" priority="75">
      <formula>I11&gt;$C11</formula>
    </cfRule>
  </conditionalFormatting>
  <conditionalFormatting sqref="J11">
    <cfRule type="expression" dxfId="73" priority="74">
      <formula>J11&gt;$C11</formula>
    </cfRule>
  </conditionalFormatting>
  <conditionalFormatting sqref="K11">
    <cfRule type="expression" dxfId="72" priority="73">
      <formula>K11&gt;$C11</formula>
    </cfRule>
  </conditionalFormatting>
  <conditionalFormatting sqref="L11">
    <cfRule type="expression" dxfId="71" priority="72">
      <formula>L11&gt;$C11</formula>
    </cfRule>
  </conditionalFormatting>
  <conditionalFormatting sqref="M11">
    <cfRule type="expression" dxfId="70" priority="71">
      <formula>M11&gt;$C11</formula>
    </cfRule>
  </conditionalFormatting>
  <conditionalFormatting sqref="N11">
    <cfRule type="expression" dxfId="69" priority="70">
      <formula>N11&gt;$C11</formula>
    </cfRule>
  </conditionalFormatting>
  <conditionalFormatting sqref="O11">
    <cfRule type="expression" dxfId="68" priority="69">
      <formula>O11&gt;$C11</formula>
    </cfRule>
  </conditionalFormatting>
  <conditionalFormatting sqref="P11">
    <cfRule type="expression" dxfId="67" priority="68">
      <formula>P11&gt;$C11</formula>
    </cfRule>
  </conditionalFormatting>
  <conditionalFormatting sqref="Q11">
    <cfRule type="expression" dxfId="66" priority="67">
      <formula>Q11&gt;$C11</formula>
    </cfRule>
  </conditionalFormatting>
  <conditionalFormatting sqref="R11">
    <cfRule type="expression" dxfId="65" priority="66">
      <formula>R11&gt;$C11</formula>
    </cfRule>
  </conditionalFormatting>
  <conditionalFormatting sqref="S11">
    <cfRule type="expression" dxfId="64" priority="65">
      <formula>S11&gt;$C11</formula>
    </cfRule>
  </conditionalFormatting>
  <conditionalFormatting sqref="T11">
    <cfRule type="expression" dxfId="63" priority="64">
      <formula>T11&gt;$C11</formula>
    </cfRule>
  </conditionalFormatting>
  <conditionalFormatting sqref="U11">
    <cfRule type="expression" dxfId="62" priority="63">
      <formula>U11&gt;$C11</formula>
    </cfRule>
  </conditionalFormatting>
  <conditionalFormatting sqref="V11">
    <cfRule type="expression" dxfId="61" priority="62">
      <formula>V11&gt;$C11</formula>
    </cfRule>
  </conditionalFormatting>
  <conditionalFormatting sqref="D12">
    <cfRule type="expression" dxfId="60" priority="60">
      <formula>D12&gt;$C12</formula>
    </cfRule>
  </conditionalFormatting>
  <conditionalFormatting sqref="W12">
    <cfRule type="expression" dxfId="59" priority="41">
      <formula>W12&gt;$C12</formula>
    </cfRule>
  </conditionalFormatting>
  <conditionalFormatting sqref="E12">
    <cfRule type="expression" dxfId="58" priority="59">
      <formula>E12&gt;$C12</formula>
    </cfRule>
  </conditionalFormatting>
  <conditionalFormatting sqref="F12">
    <cfRule type="expression" dxfId="57" priority="58">
      <formula>F12&gt;$C12</formula>
    </cfRule>
  </conditionalFormatting>
  <conditionalFormatting sqref="G12">
    <cfRule type="expression" dxfId="56" priority="57">
      <formula>G12&gt;$C12</formula>
    </cfRule>
  </conditionalFormatting>
  <conditionalFormatting sqref="H12">
    <cfRule type="expression" dxfId="55" priority="56">
      <formula>H12&gt;$C12</formula>
    </cfRule>
  </conditionalFormatting>
  <conditionalFormatting sqref="I12">
    <cfRule type="expression" dxfId="54" priority="55">
      <formula>I12&gt;$C12</formula>
    </cfRule>
  </conditionalFormatting>
  <conditionalFormatting sqref="J12">
    <cfRule type="expression" dxfId="53" priority="54">
      <formula>J12&gt;$C12</formula>
    </cfRule>
  </conditionalFormatting>
  <conditionalFormatting sqref="K12">
    <cfRule type="expression" dxfId="52" priority="53">
      <formula>K12&gt;$C12</formula>
    </cfRule>
  </conditionalFormatting>
  <conditionalFormatting sqref="L12">
    <cfRule type="expression" dxfId="51" priority="52">
      <formula>L12&gt;$C12</formula>
    </cfRule>
  </conditionalFormatting>
  <conditionalFormatting sqref="M12">
    <cfRule type="expression" dxfId="50" priority="51">
      <formula>M12&gt;$C12</formula>
    </cfRule>
  </conditionalFormatting>
  <conditionalFormatting sqref="N12">
    <cfRule type="expression" dxfId="49" priority="50">
      <formula>N12&gt;$C12</formula>
    </cfRule>
  </conditionalFormatting>
  <conditionalFormatting sqref="O12">
    <cfRule type="expression" dxfId="48" priority="49">
      <formula>O12&gt;$C12</formula>
    </cfRule>
  </conditionalFormatting>
  <conditionalFormatting sqref="P12">
    <cfRule type="expression" dxfId="47" priority="48">
      <formula>P12&gt;$C12</formula>
    </cfRule>
  </conditionalFormatting>
  <conditionalFormatting sqref="Q12">
    <cfRule type="expression" dxfId="46" priority="47">
      <formula>Q12&gt;$C12</formula>
    </cfRule>
  </conditionalFormatting>
  <conditionalFormatting sqref="R12">
    <cfRule type="expression" dxfId="45" priority="46">
      <formula>R12&gt;$C12</formula>
    </cfRule>
  </conditionalFormatting>
  <conditionalFormatting sqref="S12">
    <cfRule type="expression" dxfId="44" priority="45">
      <formula>S12&gt;$C12</formula>
    </cfRule>
  </conditionalFormatting>
  <conditionalFormatting sqref="T12">
    <cfRule type="expression" dxfId="43" priority="44">
      <formula>T12&gt;$C12</formula>
    </cfRule>
  </conditionalFormatting>
  <conditionalFormatting sqref="U12">
    <cfRule type="expression" dxfId="42" priority="43">
      <formula>U12&gt;$C12</formula>
    </cfRule>
  </conditionalFormatting>
  <conditionalFormatting sqref="V12">
    <cfRule type="expression" dxfId="41" priority="42">
      <formula>V12&gt;$C12</formula>
    </cfRule>
  </conditionalFormatting>
  <conditionalFormatting sqref="D13">
    <cfRule type="expression" dxfId="40" priority="40">
      <formula>D13&gt;$C13</formula>
    </cfRule>
  </conditionalFormatting>
  <conditionalFormatting sqref="W13">
    <cfRule type="expression" dxfId="39" priority="21">
      <formula>W13&gt;$C13</formula>
    </cfRule>
  </conditionalFormatting>
  <conditionalFormatting sqref="E13">
    <cfRule type="expression" dxfId="38" priority="39">
      <formula>E13&gt;$C13</formula>
    </cfRule>
  </conditionalFormatting>
  <conditionalFormatting sqref="F13">
    <cfRule type="expression" dxfId="37" priority="38">
      <formula>F13&gt;$C13</formula>
    </cfRule>
  </conditionalFormatting>
  <conditionalFormatting sqref="G13">
    <cfRule type="expression" dxfId="36" priority="37">
      <formula>G13&gt;$C13</formula>
    </cfRule>
  </conditionalFormatting>
  <conditionalFormatting sqref="H13">
    <cfRule type="expression" dxfId="35" priority="36">
      <formula>H13&gt;$C13</formula>
    </cfRule>
  </conditionalFormatting>
  <conditionalFormatting sqref="I13">
    <cfRule type="expression" dxfId="34" priority="35">
      <formula>I13&gt;$C13</formula>
    </cfRule>
  </conditionalFormatting>
  <conditionalFormatting sqref="J13">
    <cfRule type="expression" dxfId="33" priority="34">
      <formula>J13&gt;$C13</formula>
    </cfRule>
  </conditionalFormatting>
  <conditionalFormatting sqref="K13">
    <cfRule type="expression" dxfId="32" priority="33">
      <formula>K13&gt;$C13</formula>
    </cfRule>
  </conditionalFormatting>
  <conditionalFormatting sqref="L13">
    <cfRule type="expression" dxfId="31" priority="32">
      <formula>L13&gt;$C13</formula>
    </cfRule>
  </conditionalFormatting>
  <conditionalFormatting sqref="M13">
    <cfRule type="expression" dxfId="30" priority="31">
      <formula>M13&gt;$C13</formula>
    </cfRule>
  </conditionalFormatting>
  <conditionalFormatting sqref="N13">
    <cfRule type="expression" dxfId="29" priority="30">
      <formula>N13&gt;$C13</formula>
    </cfRule>
  </conditionalFormatting>
  <conditionalFormatting sqref="O13">
    <cfRule type="expression" dxfId="28" priority="29">
      <formula>O13&gt;$C13</formula>
    </cfRule>
  </conditionalFormatting>
  <conditionalFormatting sqref="P13">
    <cfRule type="expression" dxfId="27" priority="28">
      <formula>P13&gt;$C13</formula>
    </cfRule>
  </conditionalFormatting>
  <conditionalFormatting sqref="Q13">
    <cfRule type="expression" dxfId="26" priority="27">
      <formula>Q13&gt;$C13</formula>
    </cfRule>
  </conditionalFormatting>
  <conditionalFormatting sqref="R13">
    <cfRule type="expression" dxfId="25" priority="26">
      <formula>R13&gt;$C13</formula>
    </cfRule>
  </conditionalFormatting>
  <conditionalFormatting sqref="S13">
    <cfRule type="expression" dxfId="24" priority="25">
      <formula>S13&gt;$C13</formula>
    </cfRule>
  </conditionalFormatting>
  <conditionalFormatting sqref="T13">
    <cfRule type="expression" dxfId="23" priority="24">
      <formula>T13&gt;$C13</formula>
    </cfRule>
  </conditionalFormatting>
  <conditionalFormatting sqref="U13">
    <cfRule type="expression" dxfId="22" priority="23">
      <formula>U13&gt;$C13</formula>
    </cfRule>
  </conditionalFormatting>
  <conditionalFormatting sqref="V13">
    <cfRule type="expression" dxfId="21" priority="22">
      <formula>V13&gt;$C13</formula>
    </cfRule>
  </conditionalFormatting>
  <pageMargins left="0.25" right="0.25" top="0.75" bottom="0.75" header="0.3" footer="0.3"/>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0545-7EDF-4C32-8233-8B3D189BE5ED}">
  <sheetPr codeName="Sheet7">
    <pageSetUpPr fitToPage="1"/>
  </sheetPr>
  <dimension ref="A1:W10"/>
  <sheetViews>
    <sheetView workbookViewId="0">
      <pane xSplit="2" ySplit="5" topLeftCell="C6" activePane="bottomRight" state="frozen"/>
      <selection pane="topRight" activeCell="C1" sqref="C1"/>
      <selection pane="bottomLeft" activeCell="A6" sqref="A6"/>
      <selection pane="bottomRight" activeCell="D15" sqref="D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5N1422 - Text Production</v>
      </c>
    </row>
    <row r="2" spans="1:23" ht="36" customHeight="1" x14ac:dyDescent="0.25">
      <c r="A2" s="37" t="s">
        <v>28</v>
      </c>
      <c r="B2" s="37"/>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34.5" customHeight="1" x14ac:dyDescent="0.25">
      <c r="A3" s="37"/>
      <c r="B3" s="37"/>
      <c r="D3" s="35"/>
      <c r="E3" s="35"/>
      <c r="F3" s="35"/>
      <c r="G3" s="35"/>
      <c r="H3" s="35"/>
      <c r="I3" s="35"/>
      <c r="J3" s="35"/>
      <c r="K3" s="35"/>
      <c r="L3" s="35"/>
      <c r="M3" s="35"/>
      <c r="N3" s="35"/>
      <c r="O3" s="35"/>
      <c r="P3" s="35"/>
      <c r="Q3" s="35"/>
      <c r="R3" s="35"/>
      <c r="S3" s="35"/>
      <c r="T3" s="35"/>
      <c r="U3" s="35"/>
      <c r="V3" s="35"/>
      <c r="W3" s="35"/>
    </row>
    <row r="4" spans="1:23" ht="26.25" customHeight="1" x14ac:dyDescent="0.3">
      <c r="A4" s="2" t="s">
        <v>33</v>
      </c>
      <c r="D4" s="35"/>
      <c r="E4" s="35"/>
      <c r="F4" s="35"/>
      <c r="G4" s="35"/>
      <c r="H4" s="35"/>
      <c r="I4" s="35"/>
      <c r="J4" s="35"/>
      <c r="K4" s="35"/>
      <c r="L4" s="35"/>
      <c r="M4" s="35"/>
      <c r="N4" s="35"/>
      <c r="O4" s="35"/>
      <c r="P4" s="35"/>
      <c r="Q4" s="35"/>
      <c r="R4" s="35"/>
      <c r="S4" s="35"/>
      <c r="T4" s="35"/>
      <c r="U4" s="35"/>
      <c r="V4" s="35"/>
      <c r="W4" s="35"/>
    </row>
    <row r="5" spans="1:23" ht="30" x14ac:dyDescent="0.25">
      <c r="A5" s="10" t="s">
        <v>10</v>
      </c>
      <c r="B5" s="11"/>
      <c r="C5" s="12" t="s">
        <v>11</v>
      </c>
      <c r="D5" s="36"/>
      <c r="E5" s="36"/>
      <c r="F5" s="36"/>
      <c r="G5" s="36"/>
      <c r="H5" s="36"/>
      <c r="I5" s="36"/>
      <c r="J5" s="36"/>
      <c r="K5" s="36"/>
      <c r="L5" s="36"/>
      <c r="M5" s="36"/>
      <c r="N5" s="36"/>
      <c r="O5" s="36"/>
      <c r="P5" s="36"/>
      <c r="Q5" s="36"/>
      <c r="R5" s="36"/>
      <c r="S5" s="36"/>
      <c r="T5" s="36"/>
      <c r="U5" s="36"/>
      <c r="V5" s="36"/>
      <c r="W5" s="36"/>
    </row>
    <row r="6" spans="1:23" ht="54" customHeight="1" x14ac:dyDescent="0.25">
      <c r="A6" s="38" t="s">
        <v>29</v>
      </c>
      <c r="B6" s="39"/>
      <c r="C6" s="30" t="s">
        <v>32</v>
      </c>
      <c r="D6" s="27"/>
      <c r="E6" s="27"/>
      <c r="F6" s="27"/>
      <c r="G6" s="27"/>
      <c r="H6" s="27"/>
      <c r="I6" s="27"/>
      <c r="J6" s="27"/>
      <c r="K6" s="27"/>
      <c r="L6" s="27"/>
      <c r="M6" s="27"/>
      <c r="N6" s="27"/>
      <c r="O6" s="27"/>
      <c r="P6" s="27"/>
      <c r="Q6" s="27"/>
      <c r="R6" s="27"/>
      <c r="S6" s="27"/>
      <c r="T6" s="27"/>
      <c r="U6" s="27"/>
      <c r="V6" s="27"/>
      <c r="W6" s="27"/>
    </row>
    <row r="7" spans="1:23" ht="54" customHeight="1" x14ac:dyDescent="0.25">
      <c r="A7" s="38" t="s">
        <v>30</v>
      </c>
      <c r="B7" s="39"/>
      <c r="C7" s="31" t="s">
        <v>32</v>
      </c>
      <c r="D7" s="26"/>
      <c r="E7" s="26"/>
      <c r="F7" s="26"/>
      <c r="G7" s="26"/>
      <c r="H7" s="26"/>
      <c r="I7" s="26"/>
      <c r="J7" s="26"/>
      <c r="K7" s="26"/>
      <c r="L7" s="26"/>
      <c r="M7" s="26"/>
      <c r="N7" s="26"/>
      <c r="O7" s="26"/>
      <c r="P7" s="26"/>
      <c r="Q7" s="26"/>
      <c r="R7" s="26"/>
      <c r="S7" s="26"/>
      <c r="T7" s="26"/>
      <c r="U7" s="26"/>
      <c r="V7" s="26"/>
      <c r="W7" s="26"/>
    </row>
    <row r="8" spans="1:23" ht="27" customHeight="1" x14ac:dyDescent="0.25">
      <c r="A8" s="8" t="s">
        <v>13</v>
      </c>
      <c r="B8" s="8"/>
      <c r="C8" s="28">
        <f>IF((AND(C6="Y", C7="Y")), 20, 0)</f>
        <v>20</v>
      </c>
      <c r="D8" s="28">
        <f t="shared" ref="D8:W8" si="0">IF((AND(D6="Y", D7="Y")), 20, 0)</f>
        <v>0</v>
      </c>
      <c r="E8" s="28">
        <f t="shared" si="0"/>
        <v>0</v>
      </c>
      <c r="F8" s="28">
        <f t="shared" si="0"/>
        <v>0</v>
      </c>
      <c r="G8" s="28">
        <f t="shared" si="0"/>
        <v>0</v>
      </c>
      <c r="H8" s="28">
        <f t="shared" si="0"/>
        <v>0</v>
      </c>
      <c r="I8" s="28">
        <f t="shared" si="0"/>
        <v>0</v>
      </c>
      <c r="J8" s="28">
        <f t="shared" si="0"/>
        <v>0</v>
      </c>
      <c r="K8" s="28">
        <f t="shared" si="0"/>
        <v>0</v>
      </c>
      <c r="L8" s="28">
        <f t="shared" si="0"/>
        <v>0</v>
      </c>
      <c r="M8" s="28">
        <f t="shared" si="0"/>
        <v>0</v>
      </c>
      <c r="N8" s="28">
        <f t="shared" si="0"/>
        <v>0</v>
      </c>
      <c r="O8" s="28">
        <f t="shared" si="0"/>
        <v>0</v>
      </c>
      <c r="P8" s="28">
        <f t="shared" si="0"/>
        <v>0</v>
      </c>
      <c r="Q8" s="28">
        <f t="shared" si="0"/>
        <v>0</v>
      </c>
      <c r="R8" s="28">
        <f t="shared" si="0"/>
        <v>0</v>
      </c>
      <c r="S8" s="28">
        <f t="shared" si="0"/>
        <v>0</v>
      </c>
      <c r="T8" s="28">
        <f t="shared" si="0"/>
        <v>0</v>
      </c>
      <c r="U8" s="28">
        <f t="shared" si="0"/>
        <v>0</v>
      </c>
      <c r="V8" s="28">
        <f t="shared" si="0"/>
        <v>0</v>
      </c>
      <c r="W8" s="28">
        <f t="shared" si="0"/>
        <v>0</v>
      </c>
    </row>
    <row r="10" spans="1:23" x14ac:dyDescent="0.25">
      <c r="A10" t="s">
        <v>31</v>
      </c>
    </row>
  </sheetData>
  <sheetProtection algorithmName="SHA-512" hashValue="tDElabiiYhlcASBcbSFUKDFh97TewaUxAHVI7LT08uQAATR2FgInsuDLAWBSjW2KZGYkt4Qt60Nqn6r41+tT4Q==" saltValue="aYxtARm59SEva/YzU89H0w==" spinCount="100000" sheet="1" objects="1" scenarios="1"/>
  <mergeCells count="23">
    <mergeCell ref="O2:O5"/>
    <mergeCell ref="V2:V5"/>
    <mergeCell ref="W2:W5"/>
    <mergeCell ref="P2:P5"/>
    <mergeCell ref="Q2:Q5"/>
    <mergeCell ref="R2:R5"/>
    <mergeCell ref="S2:S5"/>
    <mergeCell ref="T2:T5"/>
    <mergeCell ref="U2:U5"/>
    <mergeCell ref="A2:B3"/>
    <mergeCell ref="A6:B6"/>
    <mergeCell ref="A7:B7"/>
    <mergeCell ref="M2:M5"/>
    <mergeCell ref="N2:N5"/>
    <mergeCell ref="D2:D5"/>
    <mergeCell ref="E2:E5"/>
    <mergeCell ref="F2:F5"/>
    <mergeCell ref="G2:G5"/>
    <mergeCell ref="H2:H5"/>
    <mergeCell ref="I2:I5"/>
    <mergeCell ref="J2:J5"/>
    <mergeCell ref="K2:K5"/>
    <mergeCell ref="L2:L5"/>
  </mergeCells>
  <conditionalFormatting sqref="D7">
    <cfRule type="expression" dxfId="20" priority="100">
      <formula>D7&gt;$C7</formula>
    </cfRule>
  </conditionalFormatting>
  <conditionalFormatting sqref="W7">
    <cfRule type="expression" dxfId="19" priority="81">
      <formula>W7&gt;$C7</formula>
    </cfRule>
  </conditionalFormatting>
  <conditionalFormatting sqref="E7">
    <cfRule type="expression" dxfId="18" priority="99">
      <formula>E7&gt;$C7</formula>
    </cfRule>
  </conditionalFormatting>
  <conditionalFormatting sqref="F7">
    <cfRule type="expression" dxfId="17" priority="98">
      <formula>F7&gt;$C7</formula>
    </cfRule>
  </conditionalFormatting>
  <conditionalFormatting sqref="G7">
    <cfRule type="expression" dxfId="16" priority="97">
      <formula>G7&gt;$C7</formula>
    </cfRule>
  </conditionalFormatting>
  <conditionalFormatting sqref="H7">
    <cfRule type="expression" dxfId="15" priority="96">
      <formula>H7&gt;$C7</formula>
    </cfRule>
  </conditionalFormatting>
  <conditionalFormatting sqref="I7">
    <cfRule type="expression" dxfId="14" priority="95">
      <formula>I7&gt;$C7</formula>
    </cfRule>
  </conditionalFormatting>
  <conditionalFormatting sqref="J7">
    <cfRule type="expression" dxfId="13" priority="94">
      <formula>J7&gt;$C7</formula>
    </cfRule>
  </conditionalFormatting>
  <conditionalFormatting sqref="K7">
    <cfRule type="expression" dxfId="12" priority="93">
      <formula>K7&gt;$C7</formula>
    </cfRule>
  </conditionalFormatting>
  <conditionalFormatting sqref="L7">
    <cfRule type="expression" dxfId="11" priority="92">
      <formula>L7&gt;$C7</formula>
    </cfRule>
  </conditionalFormatting>
  <conditionalFormatting sqref="M7">
    <cfRule type="expression" dxfId="10" priority="91">
      <formula>M7&gt;$C7</formula>
    </cfRule>
  </conditionalFormatting>
  <conditionalFormatting sqref="N7">
    <cfRule type="expression" dxfId="9" priority="90">
      <formula>N7&gt;$C7</formula>
    </cfRule>
  </conditionalFormatting>
  <conditionalFormatting sqref="O7">
    <cfRule type="expression" dxfId="8" priority="89">
      <formula>O7&gt;$C7</formula>
    </cfRule>
  </conditionalFormatting>
  <conditionalFormatting sqref="P7">
    <cfRule type="expression" dxfId="7" priority="88">
      <formula>P7&gt;$C7</formula>
    </cfRule>
  </conditionalFormatting>
  <conditionalFormatting sqref="Q7">
    <cfRule type="expression" dxfId="6" priority="87">
      <formula>Q7&gt;$C7</formula>
    </cfRule>
  </conditionalFormatting>
  <conditionalFormatting sqref="R7">
    <cfRule type="expression" dxfId="5" priority="86">
      <formula>R7&gt;$C7</formula>
    </cfRule>
  </conditionalFormatting>
  <conditionalFormatting sqref="S7">
    <cfRule type="expression" dxfId="4" priority="85">
      <formula>S7&gt;$C7</formula>
    </cfRule>
  </conditionalFormatting>
  <conditionalFormatting sqref="T7">
    <cfRule type="expression" dxfId="3" priority="84">
      <formula>T7&gt;$C7</formula>
    </cfRule>
  </conditionalFormatting>
  <conditionalFormatting sqref="U7">
    <cfRule type="expression" dxfId="2" priority="83">
      <formula>U7&gt;$C7</formula>
    </cfRule>
  </conditionalFormatting>
  <conditionalFormatting sqref="V7">
    <cfRule type="expression" dxfId="1" priority="82">
      <formula>V7&gt;$C7</formula>
    </cfRule>
  </conditionalFormatting>
  <pageMargins left="0.7" right="0.7" top="0.75" bottom="0.75" header="0.3" footer="0.3"/>
  <pageSetup paperSize="9" scale="6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A7BE-58A8-4B16-8B77-AA0EE3B59802}">
  <sheetPr codeName="Sheet8">
    <pageSetUpPr fitToPage="1"/>
  </sheetPr>
  <dimension ref="A1:I30"/>
  <sheetViews>
    <sheetView tabSelected="1" workbookViewId="0">
      <selection activeCell="I9" sqref="I9"/>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17</v>
      </c>
    </row>
    <row r="2" spans="1:9" ht="21" x14ac:dyDescent="0.35">
      <c r="A2" s="14" t="s">
        <v>18</v>
      </c>
    </row>
    <row r="4" spans="1:9" ht="18.75" x14ac:dyDescent="0.3">
      <c r="A4" s="2" t="str">
        <f>Learners!A1</f>
        <v>5N1422 - Text Production</v>
      </c>
    </row>
    <row r="6" spans="1:9" x14ac:dyDescent="0.25">
      <c r="A6" s="16" t="s">
        <v>6</v>
      </c>
      <c r="B6" s="16" t="s">
        <v>8</v>
      </c>
      <c r="C6" s="16" t="s">
        <v>7</v>
      </c>
      <c r="D6" s="17" t="s">
        <v>19</v>
      </c>
      <c r="E6" s="17" t="s">
        <v>20</v>
      </c>
      <c r="F6" s="17" t="s">
        <v>21</v>
      </c>
      <c r="G6" s="17" t="s">
        <v>22</v>
      </c>
      <c r="H6" s="17" t="s">
        <v>23</v>
      </c>
      <c r="I6" s="17" t="s">
        <v>24</v>
      </c>
    </row>
    <row r="7" spans="1:9" ht="23.25" customHeight="1" x14ac:dyDescent="0.25">
      <c r="A7" s="20">
        <v>1</v>
      </c>
      <c r="B7" s="21" t="str">
        <f>IF(Learners!C11="","",Learners!C11)</f>
        <v/>
      </c>
      <c r="C7" s="21" t="str">
        <f>IF(Learners!B11="","",Learners!B11)</f>
        <v/>
      </c>
      <c r="D7" s="20" t="str">
        <f>IF(Learners!D$11="","",Learners!D$11)</f>
        <v/>
      </c>
      <c r="E7" s="20">
        <f>Exam!$D$14</f>
        <v>0</v>
      </c>
      <c r="F7" s="20">
        <f>'Skills Demo'!$D$8</f>
        <v>0</v>
      </c>
      <c r="G7" s="20" t="str">
        <f t="shared" ref="G7:G26" si="0">IF(B7="","",SUM(E7:F7))</f>
        <v/>
      </c>
      <c r="H7" s="20" t="str">
        <f>IF(G7="","",IF(F7=0,"U (SD)",IF(G7&gt;79,"D",IF(G7&gt;64,"M",IF(G7&gt;49,"P",IF(G7&lt;50,"U"))))))</f>
        <v/>
      </c>
      <c r="I7" s="22"/>
    </row>
    <row r="8" spans="1:9" ht="23.25" customHeight="1" x14ac:dyDescent="0.25">
      <c r="A8" s="23">
        <v>2</v>
      </c>
      <c r="B8" s="24" t="str">
        <f>IF(Learners!C12="","",Learners!C12)</f>
        <v/>
      </c>
      <c r="C8" s="24" t="str">
        <f>IF(Learners!B12="","",Learners!B12)</f>
        <v/>
      </c>
      <c r="D8" s="23" t="str">
        <f>IF(Learners!D12="","",Learners!D12)</f>
        <v/>
      </c>
      <c r="E8" s="23">
        <f>Exam!$E$14</f>
        <v>0</v>
      </c>
      <c r="F8" s="23">
        <f>'Skills Demo'!$E$8</f>
        <v>0</v>
      </c>
      <c r="G8" s="23" t="str">
        <f t="shared" si="0"/>
        <v/>
      </c>
      <c r="H8" s="19" t="str">
        <f t="shared" ref="H8:H26" si="1">IF(G8="","",IF(F8=0,"U (SD)",IF(G8&gt;79,"D",IF(G8&gt;64,"M",IF(G8&gt;49,"P",IF(G8&lt;50,"U"))))))</f>
        <v/>
      </c>
      <c r="I8" s="25"/>
    </row>
    <row r="9" spans="1:9" ht="23.25" customHeight="1" x14ac:dyDescent="0.25">
      <c r="A9" s="20">
        <v>3</v>
      </c>
      <c r="B9" s="21" t="str">
        <f>IF(Learners!C13="","",Learners!C13)</f>
        <v/>
      </c>
      <c r="C9" s="21" t="str">
        <f>IF(Learners!B13="","",Learners!B13)</f>
        <v/>
      </c>
      <c r="D9" s="20" t="str">
        <f>IF(Learners!D13="","",Learners!D13)</f>
        <v/>
      </c>
      <c r="E9" s="20">
        <f>Exam!$F$14</f>
        <v>0</v>
      </c>
      <c r="F9" s="20">
        <f>'Skills Demo'!$F$8</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Exam!$G$14</f>
        <v>0</v>
      </c>
      <c r="F10" s="23">
        <f>'Skills Demo'!$G$8</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Exam!$H$14</f>
        <v>0</v>
      </c>
      <c r="F11" s="20">
        <f>'Skills Demo'!$H$8</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Exam!$I$14</f>
        <v>0</v>
      </c>
      <c r="F12" s="23">
        <f>'Skills Demo'!$I$8</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Exam!$J$14</f>
        <v>0</v>
      </c>
      <c r="F13" s="20">
        <f>'Skills Demo'!$J$8</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Exam!$K$14</f>
        <v>0</v>
      </c>
      <c r="F14" s="23">
        <f>'Skills Demo'!$K$8</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Exam!$L$14</f>
        <v>0</v>
      </c>
      <c r="F15" s="20">
        <f>'Skills Demo'!$L$8</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Exam!$M$14</f>
        <v>0</v>
      </c>
      <c r="F16" s="23">
        <f>'Skills Demo'!$M$8</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Exam!$N$14</f>
        <v>0</v>
      </c>
      <c r="F17" s="20">
        <f>'Skills Demo'!$N$8</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Exam!$O$14</f>
        <v>0</v>
      </c>
      <c r="F18" s="23">
        <f>'Skills Demo'!$O$8</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Exam!$P$14</f>
        <v>0</v>
      </c>
      <c r="F19" s="20">
        <f>'Skills Demo'!$P$8</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Exam!$Q$14</f>
        <v>0</v>
      </c>
      <c r="F20" s="23">
        <f>'Skills Demo'!$Q$8</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Exam!$R$14</f>
        <v>0</v>
      </c>
      <c r="F21" s="20">
        <f>'Skills Demo'!$R$8</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Exam!$S$14</f>
        <v>0</v>
      </c>
      <c r="F22" s="23">
        <f>'Skills Demo'!$S$8</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Exam!$T$14</f>
        <v>0</v>
      </c>
      <c r="F23" s="20">
        <f>'Skills Demo'!$T$8</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Exam!$U$14</f>
        <v>0</v>
      </c>
      <c r="F24" s="23">
        <f>'Skills Demo'!$U$8</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Exam!$V$14</f>
        <v>0</v>
      </c>
      <c r="F25" s="20">
        <f>'Skills Demo'!$V$8</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Exam!$W$14</f>
        <v>0</v>
      </c>
      <c r="F26" s="23">
        <f>'Skills Demo'!$W$8</f>
        <v>0</v>
      </c>
      <c r="G26" s="23" t="str">
        <f t="shared" si="0"/>
        <v/>
      </c>
      <c r="H26" s="19" t="str">
        <f t="shared" si="1"/>
        <v/>
      </c>
      <c r="I26" s="25"/>
    </row>
    <row r="27" spans="1:9" x14ac:dyDescent="0.25">
      <c r="I27" s="18"/>
    </row>
    <row r="28" spans="1:9" ht="29.25" customHeight="1" x14ac:dyDescent="0.25">
      <c r="A28" s="40" t="s">
        <v>25</v>
      </c>
      <c r="B28" s="41"/>
      <c r="C28" s="41"/>
      <c r="D28" s="41"/>
      <c r="E28" s="41"/>
      <c r="F28" s="41"/>
      <c r="G28" s="41"/>
      <c r="H28" s="41"/>
      <c r="I28" s="41"/>
    </row>
    <row r="29" spans="1:9" ht="30" customHeight="1" x14ac:dyDescent="0.25">
      <c r="A29" s="42" t="s">
        <v>26</v>
      </c>
      <c r="B29" s="43"/>
      <c r="C29" s="43"/>
      <c r="D29" s="43"/>
      <c r="E29" s="43"/>
      <c r="F29" s="43"/>
      <c r="G29" s="43"/>
      <c r="H29" s="43"/>
      <c r="I29" s="43"/>
    </row>
    <row r="30" spans="1:9" x14ac:dyDescent="0.25">
      <c r="B30" s="7"/>
    </row>
  </sheetData>
  <sheetProtection algorithmName="SHA-512" hashValue="QFE6ur2CbLI1Hhxj0u/YvEaTA02gnVupvyGJrtXPEsLdu17Cumryg4+s9NVUL+TuJ/8R/w+R+syfMBANcnUztw==" saltValue="DoUV55DM0+0kWTSVkRPE8g==" spinCount="100000" sheet="1" objects="1" scenarios="1"/>
  <mergeCells count="2">
    <mergeCell ref="A28:I28"/>
    <mergeCell ref="A29:I29"/>
  </mergeCells>
  <conditionalFormatting sqref="H7:H26">
    <cfRule type="expression" dxfId="0" priority="1">
      <formula>"if+$G$7=0"</formula>
    </cfRule>
  </conditionalFormatting>
  <printOptions horizontalCentered="1" verticalCentered="1"/>
  <pageMargins left="0.70866141732283472" right="0.70866141732283472" top="0.74803149606299213" bottom="0.74803149606299213" header="0.31496062992125984" footer="0.31496062992125984"/>
  <pageSetup paperSize="9" scale="7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infopath/2007/PartnerControls"/>
    <ds:schemaRef ds:uri="http://www.w3.org/XML/1998/namespace"/>
    <ds:schemaRef ds:uri="80ce844a-3414-47bc-be42-35076de08631"/>
    <ds:schemaRef ds:uri="http://schemas.microsoft.com/office/2006/documentManagement/types"/>
    <ds:schemaRef ds:uri="http://schemas.microsoft.com/office/2006/metadata/properties"/>
    <ds:schemaRef ds:uri="http://purl.org/dc/elements/1.1/"/>
    <ds:schemaRef ds:uri="http://purl.org/dc/dcmitype/"/>
    <ds:schemaRef ds:uri="8a304dd5-7e6f-40be-acfb-5410e2b167fb"/>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D</cp:lastModifiedBy>
  <cp:revision/>
  <cp:lastPrinted>2021-03-30T11:46:52Z</cp:lastPrinted>
  <dcterms:created xsi:type="dcterms:W3CDTF">2020-08-23T19:19:09Z</dcterms:created>
  <dcterms:modified xsi:type="dcterms:W3CDTF">2021-03-30T11:46:59Z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