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Users\mmcdonnell.PFEC\Desktop\"/>
    </mc:Choice>
  </mc:AlternateContent>
  <bookViews>
    <workbookView xWindow="0" yWindow="0" windowWidth="28800" windowHeight="11175"/>
  </bookViews>
  <sheets>
    <sheet name="Learners" sheetId="1" r:id="rId1"/>
    <sheet name="Assignment" sheetId="3" r:id="rId2"/>
    <sheet name="Exam" sheetId="7" r:id="rId3"/>
    <sheet name="Skills Demo" sheetId="8" r:id="rId4"/>
    <sheet name="Summary Results Sheet" sheetId="6" r:id="rId5"/>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20" i="7" l="1"/>
  <c r="E20" i="7"/>
  <c r="F20" i="7"/>
  <c r="G20" i="7"/>
  <c r="H20" i="7"/>
  <c r="I20" i="7"/>
  <c r="J20" i="7"/>
  <c r="K20" i="7"/>
  <c r="L20" i="7"/>
  <c r="M20" i="7"/>
  <c r="N20" i="7"/>
  <c r="O20" i="7"/>
  <c r="P20" i="7"/>
  <c r="Q20" i="7"/>
  <c r="R20" i="7"/>
  <c r="S20" i="7"/>
  <c r="T20" i="7"/>
  <c r="U20" i="7"/>
  <c r="V20" i="7"/>
  <c r="W20" i="7"/>
  <c r="D17" i="7"/>
  <c r="D21" i="7" s="1"/>
  <c r="F7" i="6" s="1"/>
  <c r="E17" i="7"/>
  <c r="F17" i="7"/>
  <c r="G17" i="7"/>
  <c r="H17" i="7"/>
  <c r="I17" i="7"/>
  <c r="J17" i="7"/>
  <c r="K17" i="7"/>
  <c r="L17" i="7"/>
  <c r="L21" i="7" s="1"/>
  <c r="F15" i="6" s="1"/>
  <c r="M17" i="7"/>
  <c r="N17" i="7"/>
  <c r="O17" i="7"/>
  <c r="P17" i="7"/>
  <c r="Q17" i="7"/>
  <c r="R17" i="7"/>
  <c r="S17" i="7"/>
  <c r="T17" i="7"/>
  <c r="T21" i="7" s="1"/>
  <c r="F23" i="6" s="1"/>
  <c r="U17" i="7"/>
  <c r="V17" i="7"/>
  <c r="W17" i="7"/>
  <c r="C20" i="7"/>
  <c r="C21" i="7" s="1"/>
  <c r="W21" i="7" l="1"/>
  <c r="F26" i="6" s="1"/>
  <c r="O21" i="7"/>
  <c r="F18" i="6" s="1"/>
  <c r="G21" i="7"/>
  <c r="F10" i="6" s="1"/>
  <c r="V21" i="7"/>
  <c r="F25" i="6" s="1"/>
  <c r="N21" i="7"/>
  <c r="F17" i="6" s="1"/>
  <c r="F21" i="7"/>
  <c r="F9" i="6" s="1"/>
  <c r="U21" i="7"/>
  <c r="F24" i="6" s="1"/>
  <c r="M21" i="7"/>
  <c r="F16" i="6" s="1"/>
  <c r="E21" i="7"/>
  <c r="F8" i="6" s="1"/>
  <c r="S21" i="7"/>
  <c r="F22" i="6" s="1"/>
  <c r="J21" i="7"/>
  <c r="F13" i="6" s="1"/>
  <c r="R21" i="7"/>
  <c r="F21" i="6" s="1"/>
  <c r="Q21" i="7"/>
  <c r="F20" i="6" s="1"/>
  <c r="I21" i="7"/>
  <c r="F12" i="6" s="1"/>
  <c r="K21" i="7"/>
  <c r="F14" i="6" s="1"/>
  <c r="P21" i="7"/>
  <c r="F19" i="6" s="1"/>
  <c r="H21" i="7"/>
  <c r="F11" i="6" s="1"/>
  <c r="W12" i="8" l="1"/>
  <c r="G26" i="6" s="1"/>
  <c r="V12" i="8"/>
  <c r="G25" i="6" s="1"/>
  <c r="U12" i="8"/>
  <c r="G24" i="6" s="1"/>
  <c r="T12" i="8"/>
  <c r="G23" i="6" s="1"/>
  <c r="S12" i="8"/>
  <c r="G22" i="6" s="1"/>
  <c r="R12" i="8"/>
  <c r="G21" i="6" s="1"/>
  <c r="Q12" i="8"/>
  <c r="G20" i="6" s="1"/>
  <c r="P12" i="8"/>
  <c r="G19" i="6" s="1"/>
  <c r="O12" i="8"/>
  <c r="G18" i="6" s="1"/>
  <c r="N12" i="8"/>
  <c r="G17" i="6" s="1"/>
  <c r="M12" i="8"/>
  <c r="G16" i="6" s="1"/>
  <c r="L12" i="8"/>
  <c r="G15" i="6" s="1"/>
  <c r="K12" i="8"/>
  <c r="G14" i="6" s="1"/>
  <c r="J12" i="8"/>
  <c r="G13" i="6" s="1"/>
  <c r="I12" i="8"/>
  <c r="G12" i="6" s="1"/>
  <c r="H12" i="8"/>
  <c r="G11" i="6" s="1"/>
  <c r="G12" i="8"/>
  <c r="G10" i="6" s="1"/>
  <c r="F12" i="8"/>
  <c r="G9" i="6" s="1"/>
  <c r="E12" i="8"/>
  <c r="G8" i="6" s="1"/>
  <c r="D12" i="8"/>
  <c r="G7" i="6" s="1"/>
  <c r="C12" i="8"/>
  <c r="W2" i="8"/>
  <c r="V2" i="8"/>
  <c r="U2" i="8"/>
  <c r="T2" i="8"/>
  <c r="S2" i="8"/>
  <c r="R2" i="8"/>
  <c r="Q2" i="8"/>
  <c r="P2" i="8"/>
  <c r="O2" i="8"/>
  <c r="N2" i="8"/>
  <c r="M2" i="8"/>
  <c r="L2" i="8"/>
  <c r="K2" i="8"/>
  <c r="J2" i="8"/>
  <c r="I2" i="8"/>
  <c r="H2" i="8"/>
  <c r="G2" i="8"/>
  <c r="F2" i="8"/>
  <c r="E2" i="8"/>
  <c r="D2" i="8"/>
  <c r="A1" i="8"/>
  <c r="C17" i="7"/>
  <c r="W2" i="7"/>
  <c r="V2" i="7"/>
  <c r="U2" i="7"/>
  <c r="T2" i="7"/>
  <c r="S2" i="7"/>
  <c r="R2" i="7"/>
  <c r="Q2" i="7"/>
  <c r="P2" i="7"/>
  <c r="O2" i="7"/>
  <c r="N2" i="7"/>
  <c r="M2" i="7"/>
  <c r="L2" i="7"/>
  <c r="K2" i="7"/>
  <c r="J2" i="7"/>
  <c r="I2" i="7"/>
  <c r="H2" i="7"/>
  <c r="G2" i="7"/>
  <c r="F2" i="7"/>
  <c r="E2" i="7"/>
  <c r="D2" i="7"/>
  <c r="A1" i="7"/>
  <c r="W9" i="3"/>
  <c r="V9" i="3"/>
  <c r="U9" i="3"/>
  <c r="T9" i="3"/>
  <c r="S9" i="3"/>
  <c r="R9" i="3"/>
  <c r="Q9" i="3"/>
  <c r="P9" i="3"/>
  <c r="O9" i="3"/>
  <c r="N9" i="3"/>
  <c r="M9" i="3"/>
  <c r="L9" i="3"/>
  <c r="K9" i="3"/>
  <c r="J9" i="3"/>
  <c r="I9" i="3"/>
  <c r="H9" i="3"/>
  <c r="G9" i="3"/>
  <c r="F9" i="3"/>
  <c r="E9" i="3"/>
  <c r="D9" i="3"/>
  <c r="C9" i="3"/>
  <c r="W2" i="3"/>
  <c r="V2" i="3"/>
  <c r="U2" i="3"/>
  <c r="T2" i="3"/>
  <c r="S2" i="3"/>
  <c r="R2" i="3"/>
  <c r="Q2" i="3"/>
  <c r="P2" i="3"/>
  <c r="O2" i="3"/>
  <c r="N2" i="3"/>
  <c r="M2" i="3"/>
  <c r="L2" i="3"/>
  <c r="K2" i="3"/>
  <c r="J2" i="3"/>
  <c r="I2" i="3"/>
  <c r="H2" i="3"/>
  <c r="G2" i="3"/>
  <c r="F2" i="3"/>
  <c r="E2" i="3"/>
  <c r="D2" i="3"/>
  <c r="A1"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H26" i="6"/>
  <c r="I26" i="6" s="1"/>
  <c r="H25" i="6" l="1"/>
  <c r="I25" i="6" s="1"/>
  <c r="H24" i="6"/>
  <c r="I24" i="6" s="1"/>
  <c r="H22" i="6"/>
  <c r="I22" i="6" s="1"/>
  <c r="H8" i="6"/>
  <c r="I8" i="6" s="1"/>
  <c r="H20" i="6"/>
  <c r="I20" i="6" s="1"/>
  <c r="H9" i="6"/>
  <c r="I9" i="6" s="1"/>
  <c r="H10" i="6"/>
  <c r="I10" i="6" s="1"/>
  <c r="H12" i="6"/>
  <c r="I12" i="6" s="1"/>
  <c r="H16" i="6"/>
  <c r="I16" i="6" s="1"/>
  <c r="H7" i="6"/>
  <c r="I7" i="6" s="1"/>
  <c r="H14" i="6"/>
  <c r="I14" i="6" s="1"/>
  <c r="H11" i="6"/>
  <c r="I11" i="6" s="1"/>
  <c r="H13" i="6"/>
  <c r="I13" i="6" s="1"/>
  <c r="H21" i="6"/>
  <c r="I21" i="6" s="1"/>
  <c r="H17" i="6"/>
  <c r="I17" i="6" s="1"/>
  <c r="H19" i="6"/>
  <c r="I19" i="6" s="1"/>
  <c r="H15" i="6"/>
  <c r="I15" i="6" s="1"/>
  <c r="H18" i="6"/>
  <c r="I18" i="6" s="1"/>
  <c r="H23" i="6"/>
  <c r="I23" i="6" s="1"/>
</calcChain>
</file>

<file path=xl/sharedStrings.xml><?xml version="1.0" encoding="utf-8"?>
<sst xmlns="http://schemas.openxmlformats.org/spreadsheetml/2006/main" count="90" uniqueCount="58">
  <si>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</si>
  <si>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</si>
  <si>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</si>
  <si>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</si>
  <si>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</si>
  <si>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</si>
  <si>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</si>
  <si>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</si>
  <si>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</si>
  <si>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</si>
  <si>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</si>
  <si>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</si>
  <si>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</si>
  <si>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</si>
  <si>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</si>
  <si>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</si>
  <si>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</si>
  <si>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</si>
  <si>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</si>
  <si>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</si>
  <si>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</si>
  <si>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</si>
  <si>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Exam</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</si>
  <si>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</si>
  <si>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</si>
  <si>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</si>
  <si>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</si>
  <si>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</si>
  <si>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</si>
  <si>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5N2548 Ornamental Horticulture </t>
  </si>
  <si>
    <t>Assignment - 20%</t>
  </si>
  <si>
    <t>Skills Demonstration - 40%</t>
  </si>
  <si>
    <t>Examination - 40%</t>
  </si>
  <si>
    <t>s
s
s</t>
  </si>
  <si>
    <t>s
s
s</t>
  </si>
  <si>
    <t>Evidence of site visual &amp; measurement survey.
Comprehensive analysis of site growing conditions &amp; requirements.
Outline reasons for individual plant choice.</t>
  </si>
  <si>
    <t xml:space="preserve">Accurate transfer of measurement to plan drawing.
Appropriate planting correctly positioned &amp; spaced. 
Plants clearly and correctly labelled. </t>
  </si>
  <si>
    <t>Plant list using correct botanical nomenclature.
Estimation of plant numbers and plant costs.
Reflect on overall scheme with reference to colour, height, texture and other relevant characteristics. 
Coherent presentation including sketches/plan drawings.</t>
  </si>
  <si>
    <t>s
s
s
s</t>
  </si>
  <si>
    <t xml:space="preserve">Section A: [Short answer questions] </t>
  </si>
  <si>
    <t>Question No. 1</t>
  </si>
  <si>
    <t>Question No. 2</t>
  </si>
  <si>
    <t>Question No. 3</t>
  </si>
  <si>
    <t>Question No. 4</t>
  </si>
  <si>
    <t>Question No. 5</t>
  </si>
  <si>
    <t>Question No. 6</t>
  </si>
  <si>
    <t>Question No. 7</t>
  </si>
  <si>
    <t>Question No. 8</t>
  </si>
  <si>
    <t>Question No. 9</t>
  </si>
  <si>
    <t>Question No. 10</t>
  </si>
  <si>
    <t>Subtotal</t>
  </si>
  <si>
    <t xml:space="preserve">Skills Demonstration - Practical </t>
  </si>
  <si>
    <t xml:space="preserve">Skills Demonstration - Learner Record </t>
  </si>
  <si>
    <t>Precise recording for each task including tools and materials required.</t>
  </si>
  <si>
    <t xml:space="preserve">Accurate recording of all outcomes for example: 
o Steps taken, skills used, techniques followed
o Measurements, outcomes and observations  
</t>
  </si>
  <si>
    <t xml:space="preserve">Careful and safe use of materials, chemicals &amp; equipment &amp; maintenance of working area </t>
  </si>
  <si>
    <t xml:space="preserve">s
s
s
</t>
  </si>
  <si>
    <t xml:space="preserve">Learner present and actively involved in task.
Appropriate preparation &amp; planning. 
Effective carrying out of tasks demonstrating proficiency in the use of tools and techniques.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</si>
</sst>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s>
  <cellStyleXfs count="1">
    <xf numFmtId="0" fontId="0" fillId="0" borderId="0"/>
  </cellStyleXfs>
  <cellXfs count="5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0" fontId="9" fillId="0" borderId="0" xfId="0" applyFont="1" applyAlignment="1">
      <alignment horizontal="right" vertical="top" wrapText="1"/>
    </xf>
    <xf numFmtId="0" fontId="1" fillId="2" borderId="4" xfId="0" applyFont="1" applyFill="1" applyBorder="1" applyAlignment="1">
      <alignment vertical="center"/>
    </xf>
    <xf numFmtId="164" fontId="1" fillId="2" borderId="1" xfId="0" applyNumberFormat="1" applyFont="1" applyFill="1" applyBorder="1" applyAlignment="1">
      <alignment horizontal="center" vertical="center"/>
    </xf>
    <xf numFmtId="0" fontId="1" fillId="0" borderId="7" xfId="0" applyFont="1" applyBorder="1" applyAlignment="1">
      <alignment horizontal="center" vertical="center"/>
    </xf>
    <xf numFmtId="0" fontId="9" fillId="0" borderId="1" xfId="0" applyFont="1" applyBorder="1" applyAlignment="1">
      <alignment horizontal="right" vertical="top"/>
    </xf>
    <xf numFmtId="0" fontId="0" fillId="0" borderId="1" xfId="0" applyBorder="1" applyAlignment="1">
      <alignment vertical="top" wrapText="1"/>
    </xf>
    <xf numFmtId="0" fontId="1" fillId="0" borderId="1" xfId="0" applyFont="1" applyBorder="1" applyAlignment="1">
      <alignment horizontal="center" vertical="center"/>
    </xf>
    <xf numFmtId="164" fontId="0" fillId="0" borderId="1" xfId="0" applyNumberFormat="1" applyBorder="1" applyAlignment="1" applyProtection="1">
      <alignment horizontal="center" vertical="center"/>
      <protection locked="0"/>
    </xf>
    <xf numFmtId="0" fontId="1" fillId="2" borderId="1" xfId="0" applyFont="1" applyFill="1" applyBorder="1" applyAlignment="1">
      <alignment horizontal="right" vertical="center"/>
    </xf>
    <xf numFmtId="0" fontId="9" fillId="0" borderId="1" xfId="0" applyFont="1" applyBorder="1" applyAlignment="1">
      <alignment horizontal="right" vertical="top" wrapText="1"/>
    </xf>
    <xf numFmtId="0" fontId="1" fillId="0" borderId="0" xfId="0" applyFont="1"/>
    <xf numFmtId="0" fontId="1" fillId="3" borderId="4" xfId="0" applyFont="1" applyFill="1" applyBorder="1" applyAlignment="1" applyProtection="1">
      <alignment vertical="center"/>
    </xf>
    <xf numFmtId="0" fontId="0" fillId="3" borderId="4" xfId="0" applyFill="1" applyBorder="1" applyAlignment="1" applyProtection="1">
      <alignment vertical="center"/>
    </xf>
    <xf numFmtId="0" fontId="0" fillId="3" borderId="4" xfId="0" applyFill="1" applyBorder="1" applyAlignment="1" applyProtection="1">
      <alignment horizontal="center" vertical="center"/>
    </xf>
    <xf numFmtId="164" fontId="0" fillId="3" borderId="1" xfId="0" applyNumberFormat="1" applyFill="1" applyBorder="1" applyAlignment="1" applyProtection="1">
      <alignment horizontal="center" vertical="center"/>
    </xf>
    <xf numFmtId="0" fontId="1" fillId="3" borderId="4" xfId="0" applyFont="1" applyFill="1" applyBorder="1" applyAlignment="1" applyProtection="1">
      <alignment horizontal="center" vertical="center"/>
    </xf>
    <xf numFmtId="0" fontId="1" fillId="3" borderId="4" xfId="0" applyFont="1" applyFill="1" applyBorder="1" applyAlignment="1" applyProtection="1">
      <alignment vertical="top"/>
    </xf>
    <xf numFmtId="0" fontId="0" fillId="3" borderId="4" xfId="0" applyFill="1" applyBorder="1" applyProtection="1"/>
    <xf numFmtId="0" fontId="0" fillId="3" borderId="4" xfId="0" applyFill="1" applyBorder="1" applyAlignment="1" applyProtection="1">
      <alignment horizontal="center"/>
    </xf>
  </cellXfs>
  <cellStyles count="1">
    <cellStyle name="Normal" xfId="0" builtinId="0"/>
  </cellStyles>
  <dxfs count="150">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8</xdr:col>
      <xdr:colOff>0</xdr:colOff>
      <xdr:row>0</xdr:row>
      <xdr:rowOff>0</xdr:rowOff>
    </xdr:from>
    <xdr:to>
      <xdr:col>9</xdr:col>
      <xdr:colOff>884250</xdr:colOff>
      <xdr:row>3</xdr:row>
      <xdr:rowOff>24335</xdr:rowOff>
    </xdr:to>
    <xdr:pic>
      <xdr:nvPicPr>
        <xdr:cNvPr id="3" name="Picture 2" descr="LOETB 2021 Logo - Smal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410700" y="0"/>
          <a:ext cx="1789125" cy="814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tabSelected="1" workbookViewId="0">
      <selection activeCell="C14" sqref="C14"/>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4"/>
      <c r="C11" s="14"/>
      <c r="D11" s="6"/>
    </row>
    <row r="12" spans="1:4" x14ac:dyDescent="0.25">
      <c r="A12" s="5">
        <v>2</v>
      </c>
      <c r="B12" s="14"/>
      <c r="C12" s="14"/>
      <c r="D12" s="6"/>
    </row>
    <row r="13" spans="1:4" x14ac:dyDescent="0.25">
      <c r="A13" s="5">
        <v>3</v>
      </c>
      <c r="B13" s="14"/>
      <c r="C13" s="14"/>
      <c r="D13" s="6"/>
    </row>
    <row r="14" spans="1:4" x14ac:dyDescent="0.25">
      <c r="A14" s="5">
        <v>4</v>
      </c>
      <c r="B14" s="14"/>
      <c r="C14" s="14"/>
      <c r="D14" s="6"/>
    </row>
    <row r="15" spans="1:4" x14ac:dyDescent="0.25">
      <c r="A15" s="5">
        <v>5</v>
      </c>
      <c r="B15" s="14"/>
      <c r="C15" s="14"/>
      <c r="D15" s="6"/>
    </row>
    <row r="16" spans="1:4" x14ac:dyDescent="0.25">
      <c r="A16" s="5">
        <v>6</v>
      </c>
      <c r="B16" s="14"/>
      <c r="C16" s="14"/>
      <c r="D16" s="6"/>
    </row>
    <row r="17" spans="1:4" x14ac:dyDescent="0.25">
      <c r="A17" s="5">
        <v>7</v>
      </c>
      <c r="B17" s="14"/>
      <c r="C17" s="14"/>
      <c r="D17" s="6"/>
    </row>
    <row r="18" spans="1:4" x14ac:dyDescent="0.25">
      <c r="A18" s="5">
        <v>8</v>
      </c>
      <c r="B18" s="14"/>
      <c r="C18" s="14"/>
      <c r="D18" s="6"/>
    </row>
    <row r="19" spans="1:4" x14ac:dyDescent="0.25">
      <c r="A19" s="5">
        <v>9</v>
      </c>
      <c r="B19" s="14"/>
      <c r="C19" s="14"/>
      <c r="D19" s="6"/>
    </row>
    <row r="20" spans="1:4" x14ac:dyDescent="0.25">
      <c r="A20" s="5">
        <v>10</v>
      </c>
      <c r="B20" s="14"/>
      <c r="C20" s="14"/>
      <c r="D20" s="6"/>
    </row>
    <row r="21" spans="1:4" x14ac:dyDescent="0.25">
      <c r="A21" s="5">
        <v>11</v>
      </c>
      <c r="B21" s="14"/>
      <c r="C21" s="14"/>
      <c r="D21" s="6"/>
    </row>
    <row r="22" spans="1:4" x14ac:dyDescent="0.25">
      <c r="A22" s="5">
        <v>12</v>
      </c>
      <c r="B22" s="14"/>
      <c r="C22" s="14"/>
      <c r="D22" s="6"/>
    </row>
    <row r="23" spans="1:4" x14ac:dyDescent="0.25">
      <c r="A23" s="5">
        <v>13</v>
      </c>
      <c r="B23" s="14"/>
      <c r="C23" s="14"/>
      <c r="D23" s="6"/>
    </row>
    <row r="24" spans="1:4" x14ac:dyDescent="0.25">
      <c r="A24" s="5">
        <v>14</v>
      </c>
      <c r="B24" s="14"/>
      <c r="C24" s="14"/>
      <c r="D24" s="6"/>
    </row>
    <row r="25" spans="1:4" x14ac:dyDescent="0.25">
      <c r="A25" s="5">
        <v>15</v>
      </c>
      <c r="B25" s="14"/>
      <c r="C25" s="14"/>
      <c r="D25" s="6"/>
    </row>
    <row r="26" spans="1:4" x14ac:dyDescent="0.25">
      <c r="A26" s="5">
        <v>16</v>
      </c>
      <c r="B26" s="14"/>
      <c r="C26" s="14"/>
      <c r="D26" s="6"/>
    </row>
    <row r="27" spans="1:4" x14ac:dyDescent="0.25">
      <c r="A27" s="5">
        <v>17</v>
      </c>
      <c r="B27" s="14"/>
      <c r="C27" s="14"/>
      <c r="D27" s="6"/>
    </row>
    <row r="28" spans="1:4" x14ac:dyDescent="0.25">
      <c r="A28" s="5">
        <v>18</v>
      </c>
      <c r="B28" s="14"/>
      <c r="C28" s="14"/>
      <c r="D28" s="6"/>
    </row>
    <row r="29" spans="1:4" x14ac:dyDescent="0.25">
      <c r="A29" s="5">
        <v>19</v>
      </c>
      <c r="B29" s="14"/>
      <c r="C29" s="14"/>
      <c r="D29" s="6"/>
    </row>
    <row r="30" spans="1:4" x14ac:dyDescent="0.25">
      <c r="A30" s="5">
        <v>20</v>
      </c>
      <c r="B30" s="14"/>
      <c r="C30" s="14"/>
      <c r="D30" s="6"/>
    </row>
  </sheetData>
  <sheetProtection algorithmName="SHA-512" hashValue="Hk5SBfeb2xBhByiixvlx5cMPM0w1OjiE8PmZvcS+JuwzYPpesdb5nWv4aFA1vuWTy9kU7zd6c0/zWEjqRQJ7Dw==" saltValue="dJ6TUif7mDUuazSrRI5wEA=="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12"/>
  <sheetViews>
    <sheetView workbookViewId="0">
      <pane xSplit="2" ySplit="5" topLeftCell="C6" activePane="bottomRight" state="frozen"/>
      <selection pane="topRight" activeCell="C1" sqref="C1"/>
      <selection pane="bottomLeft" activeCell="A6" sqref="A6"/>
      <selection pane="bottomRight" activeCell="F6" sqref="F6"/>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5N2548 Ornamental Horticulture </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30</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9" t="s">
        <v>11</v>
      </c>
      <c r="B5" s="10"/>
      <c r="C5" s="11" t="s">
        <v>12</v>
      </c>
      <c r="D5" s="28"/>
      <c r="E5" s="28"/>
      <c r="F5" s="28"/>
      <c r="G5" s="28"/>
      <c r="H5" s="28"/>
      <c r="I5" s="28"/>
      <c r="J5" s="28"/>
      <c r="K5" s="28"/>
      <c r="L5" s="28"/>
      <c r="M5" s="28"/>
      <c r="N5" s="28"/>
      <c r="O5" s="28"/>
      <c r="P5" s="28"/>
      <c r="Q5" s="28"/>
      <c r="R5" s="28"/>
      <c r="S5" s="28"/>
      <c r="T5" s="28"/>
      <c r="U5" s="28"/>
      <c r="V5" s="28"/>
      <c r="W5" s="28"/>
    </row>
    <row r="6" spans="1:23" ht="65.25" customHeight="1" x14ac:dyDescent="0.25">
      <c r="A6" s="33" t="s">
        <v>33</v>
      </c>
      <c r="B6" s="8" t="s">
        <v>35</v>
      </c>
      <c r="C6" s="36">
        <v>6</v>
      </c>
      <c r="D6" s="25"/>
      <c r="E6" s="25"/>
      <c r="F6" s="25"/>
      <c r="G6" s="25"/>
      <c r="H6" s="25"/>
      <c r="I6" s="25"/>
      <c r="J6" s="25"/>
      <c r="K6" s="25"/>
      <c r="L6" s="25"/>
      <c r="M6" s="25"/>
      <c r="N6" s="25"/>
      <c r="O6" s="25"/>
      <c r="P6" s="25"/>
      <c r="Q6" s="25"/>
      <c r="R6" s="25"/>
      <c r="S6" s="25"/>
      <c r="T6" s="25"/>
      <c r="U6" s="25"/>
      <c r="V6" s="25"/>
      <c r="W6" s="25"/>
    </row>
    <row r="7" spans="1:23" ht="51.75" customHeight="1" x14ac:dyDescent="0.25">
      <c r="A7" s="33" t="s">
        <v>34</v>
      </c>
      <c r="B7" s="8" t="s">
        <v>36</v>
      </c>
      <c r="C7" s="36">
        <v>6</v>
      </c>
      <c r="D7" s="25"/>
      <c r="E7" s="25"/>
      <c r="F7" s="25"/>
      <c r="G7" s="25"/>
      <c r="H7" s="25"/>
      <c r="I7" s="25"/>
      <c r="J7" s="25"/>
      <c r="K7" s="25"/>
      <c r="L7" s="25"/>
      <c r="M7" s="25"/>
      <c r="N7" s="25"/>
      <c r="O7" s="25"/>
      <c r="P7" s="25"/>
      <c r="Q7" s="25"/>
      <c r="R7" s="25"/>
      <c r="S7" s="25"/>
      <c r="T7" s="25"/>
      <c r="U7" s="25"/>
      <c r="V7" s="25"/>
      <c r="W7" s="25"/>
    </row>
    <row r="8" spans="1:23" ht="81" customHeight="1" x14ac:dyDescent="0.25">
      <c r="A8" s="33" t="s">
        <v>38</v>
      </c>
      <c r="B8" s="8" t="s">
        <v>37</v>
      </c>
      <c r="C8" s="36">
        <v>8</v>
      </c>
      <c r="D8" s="25"/>
      <c r="E8" s="25"/>
      <c r="F8" s="25"/>
      <c r="G8" s="25"/>
      <c r="H8" s="25"/>
      <c r="I8" s="25"/>
      <c r="J8" s="25"/>
      <c r="K8" s="25"/>
      <c r="L8" s="25"/>
      <c r="M8" s="25"/>
      <c r="N8" s="25"/>
      <c r="O8" s="25"/>
      <c r="P8" s="25"/>
      <c r="Q8" s="25"/>
      <c r="R8" s="25"/>
      <c r="S8" s="25"/>
      <c r="T8" s="25"/>
      <c r="U8" s="25"/>
      <c r="V8" s="25"/>
      <c r="W8" s="25"/>
    </row>
    <row r="9" spans="1:23" s="43" customFormat="1" x14ac:dyDescent="0.25">
      <c r="A9" s="34" t="s">
        <v>14</v>
      </c>
      <c r="B9" s="34"/>
      <c r="C9" s="35">
        <f>SUM(C6:C8)</f>
        <v>20</v>
      </c>
      <c r="D9" s="35">
        <f>SUM(D6:D8)</f>
        <v>0</v>
      </c>
      <c r="E9" s="35">
        <f>SUM(E6:E8)</f>
        <v>0</v>
      </c>
      <c r="F9" s="35">
        <f>SUM(F6:F8)</f>
        <v>0</v>
      </c>
      <c r="G9" s="35">
        <f>SUM(G6:G8)</f>
        <v>0</v>
      </c>
      <c r="H9" s="35">
        <f>SUM(H6:H8)</f>
        <v>0</v>
      </c>
      <c r="I9" s="35">
        <f>SUM(I6:I8)</f>
        <v>0</v>
      </c>
      <c r="J9" s="35">
        <f>SUM(J6:J8)</f>
        <v>0</v>
      </c>
      <c r="K9" s="35">
        <f>SUM(K6:K8)</f>
        <v>0</v>
      </c>
      <c r="L9" s="35">
        <f>SUM(L6:L8)</f>
        <v>0</v>
      </c>
      <c r="M9" s="35">
        <f>SUM(M6:M8)</f>
        <v>0</v>
      </c>
      <c r="N9" s="35">
        <f>SUM(N6:N8)</f>
        <v>0</v>
      </c>
      <c r="O9" s="35">
        <f>SUM(O6:O8)</f>
        <v>0</v>
      </c>
      <c r="P9" s="35">
        <f>SUM(P6:P8)</f>
        <v>0</v>
      </c>
      <c r="Q9" s="35">
        <f>SUM(Q6:Q8)</f>
        <v>0</v>
      </c>
      <c r="R9" s="35">
        <f>SUM(R6:R8)</f>
        <v>0</v>
      </c>
      <c r="S9" s="35">
        <f>SUM(S6:S8)</f>
        <v>0</v>
      </c>
      <c r="T9" s="35">
        <f>SUM(T6:T8)</f>
        <v>0</v>
      </c>
      <c r="U9" s="35">
        <f>SUM(U6:U8)</f>
        <v>0</v>
      </c>
      <c r="V9" s="35">
        <f>SUM(V6:V8)</f>
        <v>0</v>
      </c>
      <c r="W9" s="35">
        <f>SUM(W6:W8)</f>
        <v>0</v>
      </c>
    </row>
    <row r="11" spans="1:23" x14ac:dyDescent="0.25">
      <c r="A11" t="s">
        <v>15</v>
      </c>
      <c r="B11" t="s">
        <v>16</v>
      </c>
    </row>
    <row r="12" spans="1:23" x14ac:dyDescent="0.25">
      <c r="B12" t="s">
        <v>17</v>
      </c>
    </row>
  </sheetData>
  <sheetProtection algorithmName="SHA-512" hashValue="XqhXa1/0AmTDFmHnsRUZxXFZcigC8bczg1iIFEb5orFOa4JjTJLIDpM833rUhyqRVmhLFuR7YeB1o+NyNfE+uA==" saltValue="AN1mcKClGtowz61KULCIvw=="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6:W8">
    <cfRule type="expression" dxfId="149" priority="220">
      <formula>D6&gt;$C6</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W24"/>
  <sheetViews>
    <sheetView workbookViewId="0">
      <pane xSplit="2" ySplit="5" topLeftCell="C6" activePane="bottomRight" state="frozen"/>
      <selection pane="topRight" activeCell="C1" sqref="C1"/>
      <selection pane="bottomLeft" activeCell="A6" sqref="A6"/>
      <selection pane="bottomRight" activeCell="D11" sqref="D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5N2548 Ornamental Horticulture </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32</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9" t="s">
        <v>11</v>
      </c>
      <c r="B5" s="10"/>
      <c r="C5" s="11" t="s">
        <v>12</v>
      </c>
      <c r="D5" s="28"/>
      <c r="E5" s="28"/>
      <c r="F5" s="28"/>
      <c r="G5" s="28"/>
      <c r="H5" s="28"/>
      <c r="I5" s="28"/>
      <c r="J5" s="28"/>
      <c r="K5" s="28"/>
      <c r="L5" s="28"/>
      <c r="M5" s="28"/>
      <c r="N5" s="28"/>
      <c r="O5" s="28"/>
      <c r="P5" s="28"/>
      <c r="Q5" s="28"/>
      <c r="R5" s="28"/>
      <c r="S5" s="28"/>
      <c r="T5" s="28"/>
      <c r="U5" s="28"/>
      <c r="V5" s="28"/>
      <c r="W5" s="28"/>
    </row>
    <row r="6" spans="1:23" x14ac:dyDescent="0.25">
      <c r="A6" s="49" t="s">
        <v>39</v>
      </c>
      <c r="B6" s="50"/>
      <c r="C6" s="51"/>
      <c r="D6" s="47"/>
      <c r="E6" s="47"/>
      <c r="F6" s="47"/>
      <c r="G6" s="47"/>
      <c r="H6" s="47"/>
      <c r="I6" s="47"/>
      <c r="J6" s="47"/>
      <c r="K6" s="47"/>
      <c r="L6" s="47"/>
      <c r="M6" s="47"/>
      <c r="N6" s="47"/>
      <c r="O6" s="47"/>
      <c r="P6" s="47"/>
      <c r="Q6" s="47"/>
      <c r="R6" s="47"/>
      <c r="S6" s="47"/>
      <c r="T6" s="47"/>
      <c r="U6" s="47"/>
      <c r="V6" s="47"/>
      <c r="W6" s="47"/>
    </row>
    <row r="7" spans="1:23" x14ac:dyDescent="0.25">
      <c r="A7" s="37" t="s">
        <v>13</v>
      </c>
      <c r="B7" s="38" t="s">
        <v>40</v>
      </c>
      <c r="C7" s="39">
        <v>2</v>
      </c>
      <c r="D7" s="40"/>
      <c r="E7" s="40"/>
      <c r="F7" s="40"/>
      <c r="G7" s="40"/>
      <c r="H7" s="40"/>
      <c r="I7" s="40"/>
      <c r="J7" s="40"/>
      <c r="K7" s="40"/>
      <c r="L7" s="40"/>
      <c r="M7" s="40"/>
      <c r="N7" s="40"/>
      <c r="O7" s="40"/>
      <c r="P7" s="40"/>
      <c r="Q7" s="40"/>
      <c r="R7" s="40"/>
      <c r="S7" s="40"/>
      <c r="T7" s="40"/>
      <c r="U7" s="40"/>
      <c r="V7" s="40"/>
      <c r="W7" s="40"/>
    </row>
    <row r="8" spans="1:23" x14ac:dyDescent="0.25">
      <c r="A8" s="37" t="s">
        <v>13</v>
      </c>
      <c r="B8" s="38" t="s">
        <v>41</v>
      </c>
      <c r="C8" s="39">
        <v>2</v>
      </c>
      <c r="D8" s="40"/>
      <c r="E8" s="40"/>
      <c r="F8" s="40"/>
      <c r="G8" s="40"/>
      <c r="H8" s="40"/>
      <c r="I8" s="40"/>
      <c r="J8" s="40"/>
      <c r="K8" s="40"/>
      <c r="L8" s="40"/>
      <c r="M8" s="40"/>
      <c r="N8" s="40"/>
      <c r="O8" s="40"/>
      <c r="P8" s="40"/>
      <c r="Q8" s="40"/>
      <c r="R8" s="40"/>
      <c r="S8" s="40"/>
      <c r="T8" s="40"/>
      <c r="U8" s="40"/>
      <c r="V8" s="40"/>
      <c r="W8" s="40"/>
    </row>
    <row r="9" spans="1:23" x14ac:dyDescent="0.25">
      <c r="A9" s="37" t="s">
        <v>13</v>
      </c>
      <c r="B9" s="38" t="s">
        <v>42</v>
      </c>
      <c r="C9" s="39">
        <v>2</v>
      </c>
      <c r="D9" s="40"/>
      <c r="E9" s="40"/>
      <c r="F9" s="40"/>
      <c r="G9" s="40"/>
      <c r="H9" s="40"/>
      <c r="I9" s="40"/>
      <c r="J9" s="40"/>
      <c r="K9" s="40"/>
      <c r="L9" s="40"/>
      <c r="M9" s="40"/>
      <c r="N9" s="40"/>
      <c r="O9" s="40"/>
      <c r="P9" s="40"/>
      <c r="Q9" s="40"/>
      <c r="R9" s="40"/>
      <c r="S9" s="40"/>
      <c r="T9" s="40"/>
      <c r="U9" s="40"/>
      <c r="V9" s="40"/>
      <c r="W9" s="40"/>
    </row>
    <row r="10" spans="1:23" x14ac:dyDescent="0.25">
      <c r="A10" s="37" t="s">
        <v>13</v>
      </c>
      <c r="B10" s="38" t="s">
        <v>43</v>
      </c>
      <c r="C10" s="39">
        <v>2</v>
      </c>
      <c r="D10" s="40"/>
      <c r="E10" s="40"/>
      <c r="F10" s="40"/>
      <c r="G10" s="40"/>
      <c r="H10" s="40"/>
      <c r="I10" s="40"/>
      <c r="J10" s="40"/>
      <c r="K10" s="40"/>
      <c r="L10" s="40"/>
      <c r="M10" s="40"/>
      <c r="N10" s="40"/>
      <c r="O10" s="40"/>
      <c r="P10" s="40"/>
      <c r="Q10" s="40"/>
      <c r="R10" s="40"/>
      <c r="S10" s="40"/>
      <c r="T10" s="40"/>
      <c r="U10" s="40"/>
      <c r="V10" s="40"/>
      <c r="W10" s="40"/>
    </row>
    <row r="11" spans="1:23" x14ac:dyDescent="0.25">
      <c r="A11" s="37" t="s">
        <v>13</v>
      </c>
      <c r="B11" s="38" t="s">
        <v>44</v>
      </c>
      <c r="C11" s="39">
        <v>2</v>
      </c>
      <c r="D11" s="40"/>
      <c r="E11" s="40"/>
      <c r="F11" s="40"/>
      <c r="G11" s="40"/>
      <c r="H11" s="40"/>
      <c r="I11" s="40"/>
      <c r="J11" s="40"/>
      <c r="K11" s="40"/>
      <c r="L11" s="40"/>
      <c r="M11" s="40"/>
      <c r="N11" s="40"/>
      <c r="O11" s="40"/>
      <c r="P11" s="40"/>
      <c r="Q11" s="40"/>
      <c r="R11" s="40"/>
      <c r="S11" s="40"/>
      <c r="T11" s="40"/>
      <c r="U11" s="40"/>
      <c r="V11" s="40"/>
      <c r="W11" s="40"/>
    </row>
    <row r="12" spans="1:23" x14ac:dyDescent="0.25">
      <c r="A12" s="37" t="s">
        <v>13</v>
      </c>
      <c r="B12" s="38" t="s">
        <v>45</v>
      </c>
      <c r="C12" s="39">
        <v>2</v>
      </c>
      <c r="D12" s="40"/>
      <c r="E12" s="40"/>
      <c r="F12" s="40"/>
      <c r="G12" s="40"/>
      <c r="H12" s="40"/>
      <c r="I12" s="40"/>
      <c r="J12" s="40"/>
      <c r="K12" s="40"/>
      <c r="L12" s="40"/>
      <c r="M12" s="40"/>
      <c r="N12" s="40"/>
      <c r="O12" s="40"/>
      <c r="P12" s="40"/>
      <c r="Q12" s="40"/>
      <c r="R12" s="40"/>
      <c r="S12" s="40"/>
      <c r="T12" s="40"/>
      <c r="U12" s="40"/>
      <c r="V12" s="40"/>
      <c r="W12" s="40"/>
    </row>
    <row r="13" spans="1:23" x14ac:dyDescent="0.25">
      <c r="A13" s="37" t="s">
        <v>13</v>
      </c>
      <c r="B13" s="38" t="s">
        <v>46</v>
      </c>
      <c r="C13" s="39">
        <v>2</v>
      </c>
      <c r="D13" s="40"/>
      <c r="E13" s="40"/>
      <c r="F13" s="40"/>
      <c r="G13" s="40"/>
      <c r="H13" s="40"/>
      <c r="I13" s="40"/>
      <c r="J13" s="40"/>
      <c r="K13" s="40"/>
      <c r="L13" s="40"/>
      <c r="M13" s="40"/>
      <c r="N13" s="40"/>
      <c r="O13" s="40"/>
      <c r="P13" s="40"/>
      <c r="Q13" s="40"/>
      <c r="R13" s="40"/>
      <c r="S13" s="40"/>
      <c r="T13" s="40"/>
      <c r="U13" s="40"/>
      <c r="V13" s="40"/>
      <c r="W13" s="40"/>
    </row>
    <row r="14" spans="1:23" x14ac:dyDescent="0.25">
      <c r="A14" s="37" t="s">
        <v>13</v>
      </c>
      <c r="B14" s="38" t="s">
        <v>47</v>
      </c>
      <c r="C14" s="39">
        <v>2</v>
      </c>
      <c r="D14" s="40"/>
      <c r="E14" s="40"/>
      <c r="F14" s="40"/>
      <c r="G14" s="40"/>
      <c r="H14" s="40"/>
      <c r="I14" s="40"/>
      <c r="J14" s="40"/>
      <c r="K14" s="40"/>
      <c r="L14" s="40"/>
      <c r="M14" s="40"/>
      <c r="N14" s="40"/>
      <c r="O14" s="40"/>
      <c r="P14" s="40"/>
      <c r="Q14" s="40"/>
      <c r="R14" s="40"/>
      <c r="S14" s="40"/>
      <c r="T14" s="40"/>
      <c r="U14" s="40"/>
      <c r="V14" s="40"/>
      <c r="W14" s="40"/>
    </row>
    <row r="15" spans="1:23" x14ac:dyDescent="0.25">
      <c r="A15" s="37" t="s">
        <v>13</v>
      </c>
      <c r="B15" s="38" t="s">
        <v>48</v>
      </c>
      <c r="C15" s="39">
        <v>2</v>
      </c>
      <c r="D15" s="40"/>
      <c r="E15" s="40"/>
      <c r="F15" s="40"/>
      <c r="G15" s="40"/>
      <c r="H15" s="40"/>
      <c r="I15" s="40"/>
      <c r="J15" s="40"/>
      <c r="K15" s="40"/>
      <c r="L15" s="40"/>
      <c r="M15" s="40"/>
      <c r="N15" s="40"/>
      <c r="O15" s="40"/>
      <c r="P15" s="40"/>
      <c r="Q15" s="40"/>
      <c r="R15" s="40"/>
      <c r="S15" s="40"/>
      <c r="T15" s="40"/>
      <c r="U15" s="40"/>
      <c r="V15" s="40"/>
      <c r="W15" s="40"/>
    </row>
    <row r="16" spans="1:23" x14ac:dyDescent="0.25">
      <c r="A16" s="37" t="s">
        <v>13</v>
      </c>
      <c r="B16" s="38" t="s">
        <v>49</v>
      </c>
      <c r="C16" s="39">
        <v>2</v>
      </c>
      <c r="D16" s="40"/>
      <c r="E16" s="40"/>
      <c r="F16" s="40"/>
      <c r="G16" s="40"/>
      <c r="H16" s="40"/>
      <c r="I16" s="40"/>
      <c r="J16" s="40"/>
      <c r="K16" s="40"/>
      <c r="L16" s="40"/>
      <c r="M16" s="40"/>
      <c r="N16" s="40"/>
      <c r="O16" s="40"/>
      <c r="P16" s="40"/>
      <c r="Q16" s="40"/>
      <c r="R16" s="40"/>
      <c r="S16" s="40"/>
      <c r="T16" s="40"/>
      <c r="U16" s="40"/>
      <c r="V16" s="40"/>
      <c r="W16" s="40"/>
    </row>
    <row r="17" spans="1:23" x14ac:dyDescent="0.25">
      <c r="A17" s="9"/>
      <c r="B17" s="41" t="s">
        <v>50</v>
      </c>
      <c r="C17" s="35">
        <f>SUM(C6:C16)</f>
        <v>20</v>
      </c>
      <c r="D17" s="35">
        <f t="shared" ref="D17:W17" si="0">SUM(D6:D16)</f>
        <v>0</v>
      </c>
      <c r="E17" s="35">
        <f t="shared" si="0"/>
        <v>0</v>
      </c>
      <c r="F17" s="35">
        <f t="shared" si="0"/>
        <v>0</v>
      </c>
      <c r="G17" s="35">
        <f t="shared" si="0"/>
        <v>0</v>
      </c>
      <c r="H17" s="35">
        <f t="shared" si="0"/>
        <v>0</v>
      </c>
      <c r="I17" s="35">
        <f t="shared" si="0"/>
        <v>0</v>
      </c>
      <c r="J17" s="35">
        <f t="shared" si="0"/>
        <v>0</v>
      </c>
      <c r="K17" s="35">
        <f t="shared" si="0"/>
        <v>0</v>
      </c>
      <c r="L17" s="35">
        <f t="shared" si="0"/>
        <v>0</v>
      </c>
      <c r="M17" s="35">
        <f t="shared" si="0"/>
        <v>0</v>
      </c>
      <c r="N17" s="35">
        <f t="shared" si="0"/>
        <v>0</v>
      </c>
      <c r="O17" s="35">
        <f t="shared" si="0"/>
        <v>0</v>
      </c>
      <c r="P17" s="35">
        <f t="shared" si="0"/>
        <v>0</v>
      </c>
      <c r="Q17" s="35">
        <f t="shared" si="0"/>
        <v>0</v>
      </c>
      <c r="R17" s="35">
        <f t="shared" si="0"/>
        <v>0</v>
      </c>
      <c r="S17" s="35">
        <f t="shared" si="0"/>
        <v>0</v>
      </c>
      <c r="T17" s="35">
        <f t="shared" si="0"/>
        <v>0</v>
      </c>
      <c r="U17" s="35">
        <f t="shared" si="0"/>
        <v>0</v>
      </c>
      <c r="V17" s="35">
        <f t="shared" si="0"/>
        <v>0</v>
      </c>
      <c r="W17" s="35">
        <f t="shared" si="0"/>
        <v>0</v>
      </c>
    </row>
    <row r="18" spans="1:23" x14ac:dyDescent="0.25">
      <c r="A18" s="37" t="s">
        <v>13</v>
      </c>
      <c r="B18" s="38" t="s">
        <v>40</v>
      </c>
      <c r="C18" s="39">
        <v>10</v>
      </c>
      <c r="D18" s="40"/>
      <c r="E18" s="40"/>
      <c r="F18" s="40"/>
      <c r="G18" s="40"/>
      <c r="H18" s="40"/>
      <c r="I18" s="40"/>
      <c r="J18" s="40"/>
      <c r="K18" s="40"/>
      <c r="L18" s="40"/>
      <c r="M18" s="40"/>
      <c r="N18" s="40"/>
      <c r="O18" s="40"/>
      <c r="P18" s="40"/>
      <c r="Q18" s="40"/>
      <c r="R18" s="40"/>
      <c r="S18" s="40"/>
      <c r="T18" s="40"/>
      <c r="U18" s="40"/>
      <c r="V18" s="40"/>
      <c r="W18" s="40"/>
    </row>
    <row r="19" spans="1:23" x14ac:dyDescent="0.25">
      <c r="A19" s="37" t="s">
        <v>13</v>
      </c>
      <c r="B19" s="38" t="s">
        <v>41</v>
      </c>
      <c r="C19" s="39">
        <v>10</v>
      </c>
      <c r="D19" s="40"/>
      <c r="E19" s="40"/>
      <c r="F19" s="40"/>
      <c r="G19" s="40"/>
      <c r="H19" s="40"/>
      <c r="I19" s="40"/>
      <c r="J19" s="40"/>
      <c r="K19" s="40"/>
      <c r="L19" s="40"/>
      <c r="M19" s="40"/>
      <c r="N19" s="40"/>
      <c r="O19" s="40"/>
      <c r="P19" s="40"/>
      <c r="Q19" s="40"/>
      <c r="R19" s="40"/>
      <c r="S19" s="40"/>
      <c r="T19" s="40"/>
      <c r="U19" s="40"/>
      <c r="V19" s="40"/>
      <c r="W19" s="40"/>
    </row>
    <row r="20" spans="1:23" x14ac:dyDescent="0.25">
      <c r="A20" s="9"/>
      <c r="B20" s="41" t="s">
        <v>50</v>
      </c>
      <c r="C20" s="35">
        <f>SUM(C18:C19)</f>
        <v>20</v>
      </c>
      <c r="D20" s="35">
        <f t="shared" ref="D20:W20" si="1">SUM(D18:D19)</f>
        <v>0</v>
      </c>
      <c r="E20" s="35">
        <f t="shared" si="1"/>
        <v>0</v>
      </c>
      <c r="F20" s="35">
        <f t="shared" si="1"/>
        <v>0</v>
      </c>
      <c r="G20" s="35">
        <f t="shared" si="1"/>
        <v>0</v>
      </c>
      <c r="H20" s="35">
        <f t="shared" si="1"/>
        <v>0</v>
      </c>
      <c r="I20" s="35">
        <f t="shared" si="1"/>
        <v>0</v>
      </c>
      <c r="J20" s="35">
        <f t="shared" si="1"/>
        <v>0</v>
      </c>
      <c r="K20" s="35">
        <f t="shared" si="1"/>
        <v>0</v>
      </c>
      <c r="L20" s="35">
        <f t="shared" si="1"/>
        <v>0</v>
      </c>
      <c r="M20" s="35">
        <f t="shared" si="1"/>
        <v>0</v>
      </c>
      <c r="N20" s="35">
        <f t="shared" si="1"/>
        <v>0</v>
      </c>
      <c r="O20" s="35">
        <f t="shared" si="1"/>
        <v>0</v>
      </c>
      <c r="P20" s="35">
        <f t="shared" si="1"/>
        <v>0</v>
      </c>
      <c r="Q20" s="35">
        <f t="shared" si="1"/>
        <v>0</v>
      </c>
      <c r="R20" s="35">
        <f t="shared" si="1"/>
        <v>0</v>
      </c>
      <c r="S20" s="35">
        <f t="shared" si="1"/>
        <v>0</v>
      </c>
      <c r="T20" s="35">
        <f t="shared" si="1"/>
        <v>0</v>
      </c>
      <c r="U20" s="35">
        <f t="shared" si="1"/>
        <v>0</v>
      </c>
      <c r="V20" s="35">
        <f t="shared" si="1"/>
        <v>0</v>
      </c>
      <c r="W20" s="35">
        <f t="shared" si="1"/>
        <v>0</v>
      </c>
    </row>
    <row r="21" spans="1:23" x14ac:dyDescent="0.25">
      <c r="A21" s="9"/>
      <c r="B21" s="41" t="s">
        <v>14</v>
      </c>
      <c r="C21" s="35">
        <f>SUM(C17+C20)</f>
        <v>40</v>
      </c>
      <c r="D21" s="35">
        <f t="shared" ref="D21:W21" si="2">SUM(D17+D20)</f>
        <v>0</v>
      </c>
      <c r="E21" s="35">
        <f t="shared" si="2"/>
        <v>0</v>
      </c>
      <c r="F21" s="35">
        <f t="shared" si="2"/>
        <v>0</v>
      </c>
      <c r="G21" s="35">
        <f t="shared" si="2"/>
        <v>0</v>
      </c>
      <c r="H21" s="35">
        <f t="shared" si="2"/>
        <v>0</v>
      </c>
      <c r="I21" s="35">
        <f t="shared" si="2"/>
        <v>0</v>
      </c>
      <c r="J21" s="35">
        <f t="shared" si="2"/>
        <v>0</v>
      </c>
      <c r="K21" s="35">
        <f t="shared" si="2"/>
        <v>0</v>
      </c>
      <c r="L21" s="35">
        <f t="shared" si="2"/>
        <v>0</v>
      </c>
      <c r="M21" s="35">
        <f t="shared" si="2"/>
        <v>0</v>
      </c>
      <c r="N21" s="35">
        <f t="shared" si="2"/>
        <v>0</v>
      </c>
      <c r="O21" s="35">
        <f t="shared" si="2"/>
        <v>0</v>
      </c>
      <c r="P21" s="35">
        <f t="shared" si="2"/>
        <v>0</v>
      </c>
      <c r="Q21" s="35">
        <f t="shared" si="2"/>
        <v>0</v>
      </c>
      <c r="R21" s="35">
        <f t="shared" si="2"/>
        <v>0</v>
      </c>
      <c r="S21" s="35">
        <f t="shared" si="2"/>
        <v>0</v>
      </c>
      <c r="T21" s="35">
        <f t="shared" si="2"/>
        <v>0</v>
      </c>
      <c r="U21" s="35">
        <f t="shared" si="2"/>
        <v>0</v>
      </c>
      <c r="V21" s="35">
        <f t="shared" si="2"/>
        <v>0</v>
      </c>
      <c r="W21" s="35">
        <f t="shared" si="2"/>
        <v>0</v>
      </c>
    </row>
    <row r="23" spans="1:23" x14ac:dyDescent="0.25">
      <c r="A23" t="s">
        <v>15</v>
      </c>
      <c r="B23" t="s">
        <v>16</v>
      </c>
    </row>
    <row r="24" spans="1:23" x14ac:dyDescent="0.25">
      <c r="B24" t="s">
        <v>17</v>
      </c>
    </row>
  </sheetData>
  <sheetProtection algorithmName="SHA-512" hashValue="PdrPFcqoKQ82Fohg8o73VYi5JUl9ZIhNMYZx1kkw/djZ1jophSmQvT30ShbnpX9TAr0vBFmeaPAyt3WSnB2qbA==" saltValue="/ghFXCP05EJqEtQzomZwoA=="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W7">
    <cfRule type="expression" dxfId="89" priority="260">
      <formula>D7&gt;$C7</formula>
    </cfRule>
  </conditionalFormatting>
  <conditionalFormatting sqref="D6">
    <cfRule type="expression" dxfId="88" priority="220">
      <formula>D6&gt;$C6</formula>
    </cfRule>
  </conditionalFormatting>
  <conditionalFormatting sqref="E6:W6">
    <cfRule type="expression" dxfId="87" priority="219">
      <formula>E6&gt;$C6</formula>
    </cfRule>
  </conditionalFormatting>
  <conditionalFormatting sqref="D8:W16">
    <cfRule type="expression" dxfId="86" priority="200">
      <formula>D8&gt;$C8</formula>
    </cfRule>
  </conditionalFormatting>
  <conditionalFormatting sqref="D18:W19">
    <cfRule type="expression" dxfId="85" priority="20">
      <formula>D18&gt;$C18</formula>
    </cfRule>
  </conditionalFormatting>
  <pageMargins left="0.7" right="0.7" top="0.75" bottom="0.75" header="0.3" footer="0.3"/>
  <pageSetup paperSize="0"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5"/>
  <sheetViews>
    <sheetView workbookViewId="0">
      <pane xSplit="2" ySplit="5" topLeftCell="C6" activePane="bottomRight" state="frozen"/>
      <selection pane="topRight" activeCell="C1" sqref="C1"/>
      <selection pane="bottomLeft" activeCell="A6" sqref="A6"/>
      <selection pane="bottomRight" activeCell="D10" sqref="D10"/>
    </sheetView>
  </sheetViews>
  <sheetFormatPr defaultRowHeight="15" x14ac:dyDescent="0.25"/>
  <cols>
    <col min="1" max="1" width="6.140625" customWidth="1"/>
    <col min="2" max="2" width="54.85546875" customWidth="1"/>
    <col min="4" max="23" width="6" customWidth="1"/>
  </cols>
  <sheetData>
    <row r="1" spans="1:23" ht="18.75" x14ac:dyDescent="0.3">
      <c r="A1" s="2" t="str">
        <f>Learners!A1</f>
        <v xml:space="preserve">5N2548 Ornamental Horticulture </v>
      </c>
    </row>
    <row r="2" spans="1:23" x14ac:dyDescent="0.25">
      <c r="D2" s="26" t="str">
        <f>Learners!$C11&amp;", "&amp;Learners!$B11</f>
        <v xml:space="preserve">, </v>
      </c>
      <c r="E2" s="26" t="str">
        <f>Learners!$C12&amp;", "&amp;Learners!$B12</f>
        <v xml:space="preserve">, </v>
      </c>
      <c r="F2" s="26" t="str">
        <f>Learners!$C13&amp;", "&amp;Learners!$B13</f>
        <v xml:space="preserve">, </v>
      </c>
      <c r="G2" s="26" t="str">
        <f>Learners!$C14&amp;", "&amp;Learners!$B14</f>
        <v xml:space="preserve">, </v>
      </c>
      <c r="H2" s="26" t="str">
        <f>Learners!$C15&amp;", "&amp;Learners!$B15</f>
        <v xml:space="preserve">, </v>
      </c>
      <c r="I2" s="26" t="str">
        <f>Learners!$C16&amp;", "&amp;Learners!$B16</f>
        <v xml:space="preserve">, </v>
      </c>
      <c r="J2" s="26" t="str">
        <f>Learners!$C17&amp;", "&amp;Learners!$B17</f>
        <v xml:space="preserve">, </v>
      </c>
      <c r="K2" s="26" t="str">
        <f>Learners!$C18&amp;", "&amp;Learners!$B18</f>
        <v xml:space="preserve">, </v>
      </c>
      <c r="L2" s="26" t="str">
        <f>Learners!$C19&amp;", "&amp;Learners!$B19</f>
        <v xml:space="preserve">, </v>
      </c>
      <c r="M2" s="26" t="str">
        <f>Learners!$C20&amp;", "&amp;Learners!$B20</f>
        <v xml:space="preserve">, </v>
      </c>
      <c r="N2" s="26" t="str">
        <f>Learners!$C21&amp;", "&amp;Learners!$B21</f>
        <v xml:space="preserve">, </v>
      </c>
      <c r="O2" s="26" t="str">
        <f>Learners!$C22&amp;", "&amp;Learners!$B22</f>
        <v xml:space="preserve">, </v>
      </c>
      <c r="P2" s="26" t="str">
        <f>Learners!$C23&amp;", "&amp;Learners!$B23</f>
        <v xml:space="preserve">, </v>
      </c>
      <c r="Q2" s="26" t="str">
        <f>Learners!$C24&amp;", "&amp;Learners!$B24</f>
        <v xml:space="preserve">, </v>
      </c>
      <c r="R2" s="26" t="str">
        <f>Learners!$C25&amp;", "&amp;Learners!$B25</f>
        <v xml:space="preserve">, </v>
      </c>
      <c r="S2" s="26" t="str">
        <f>Learners!$C26&amp;", "&amp;Learners!$B26</f>
        <v xml:space="preserve">, </v>
      </c>
      <c r="T2" s="26" t="str">
        <f>Learners!$C27&amp;", "&amp;Learners!$B27</f>
        <v xml:space="preserve">, </v>
      </c>
      <c r="U2" s="26" t="str">
        <f>Learners!$C28&amp;", "&amp;Learners!$B28</f>
        <v xml:space="preserve">, </v>
      </c>
      <c r="V2" s="26" t="str">
        <f>Learners!$C29&amp;", "&amp;Learners!$B29</f>
        <v xml:space="preserve">, </v>
      </c>
      <c r="W2" s="26" t="str">
        <f>Learners!$C30&amp;", "&amp;Learners!$B30</f>
        <v xml:space="preserve">, </v>
      </c>
    </row>
    <row r="3" spans="1:23" ht="18.75" x14ac:dyDescent="0.3">
      <c r="A3" s="2" t="s">
        <v>31</v>
      </c>
      <c r="D3" s="27"/>
      <c r="E3" s="27"/>
      <c r="F3" s="27"/>
      <c r="G3" s="27"/>
      <c r="H3" s="27"/>
      <c r="I3" s="27"/>
      <c r="J3" s="27"/>
      <c r="K3" s="27"/>
      <c r="L3" s="27"/>
      <c r="M3" s="27"/>
      <c r="N3" s="27"/>
      <c r="O3" s="27"/>
      <c r="P3" s="27"/>
      <c r="Q3" s="27"/>
      <c r="R3" s="27"/>
      <c r="S3" s="27"/>
      <c r="T3" s="27"/>
      <c r="U3" s="27"/>
      <c r="V3" s="27"/>
      <c r="W3" s="27"/>
    </row>
    <row r="4" spans="1:23" x14ac:dyDescent="0.25">
      <c r="D4" s="27"/>
      <c r="E4" s="27"/>
      <c r="F4" s="27"/>
      <c r="G4" s="27"/>
      <c r="H4" s="27"/>
      <c r="I4" s="27"/>
      <c r="J4" s="27"/>
      <c r="K4" s="27"/>
      <c r="L4" s="27"/>
      <c r="M4" s="27"/>
      <c r="N4" s="27"/>
      <c r="O4" s="27"/>
      <c r="P4" s="27"/>
      <c r="Q4" s="27"/>
      <c r="R4" s="27"/>
      <c r="S4" s="27"/>
      <c r="T4" s="27"/>
      <c r="U4" s="27"/>
      <c r="V4" s="27"/>
      <c r="W4" s="27"/>
    </row>
    <row r="5" spans="1:23" ht="30" x14ac:dyDescent="0.25">
      <c r="A5" s="9" t="s">
        <v>11</v>
      </c>
      <c r="B5" s="10"/>
      <c r="C5" s="11" t="s">
        <v>12</v>
      </c>
      <c r="D5" s="28"/>
      <c r="E5" s="28"/>
      <c r="F5" s="28"/>
      <c r="G5" s="28"/>
      <c r="H5" s="28"/>
      <c r="I5" s="28"/>
      <c r="J5" s="28"/>
      <c r="K5" s="28"/>
      <c r="L5" s="28"/>
      <c r="M5" s="28"/>
      <c r="N5" s="28"/>
      <c r="O5" s="28"/>
      <c r="P5" s="28"/>
      <c r="Q5" s="28"/>
      <c r="R5" s="28"/>
      <c r="S5" s="28"/>
      <c r="T5" s="28"/>
      <c r="U5" s="28"/>
      <c r="V5" s="28"/>
      <c r="W5" s="28"/>
    </row>
    <row r="6" spans="1:23" s="7" customFormat="1" ht="22.5" customHeight="1" x14ac:dyDescent="0.25">
      <c r="A6" s="44" t="s">
        <v>51</v>
      </c>
      <c r="B6" s="45"/>
      <c r="C6" s="46"/>
      <c r="D6" s="47"/>
      <c r="E6" s="47"/>
      <c r="F6" s="47"/>
      <c r="G6" s="47"/>
      <c r="H6" s="47"/>
      <c r="I6" s="47"/>
      <c r="J6" s="47"/>
      <c r="K6" s="47"/>
      <c r="L6" s="47"/>
      <c r="M6" s="47"/>
      <c r="N6" s="47"/>
      <c r="O6" s="47"/>
      <c r="P6" s="47"/>
      <c r="Q6" s="47"/>
      <c r="R6" s="47"/>
      <c r="S6" s="47"/>
      <c r="T6" s="47"/>
      <c r="U6" s="47"/>
      <c r="V6" s="47"/>
      <c r="W6" s="47"/>
    </row>
    <row r="7" spans="1:23" ht="64.5" customHeight="1" x14ac:dyDescent="0.25">
      <c r="A7" s="42" t="s">
        <v>56</v>
      </c>
      <c r="B7" s="38" t="s">
        <v>57</v>
      </c>
      <c r="C7" s="39">
        <v>25</v>
      </c>
      <c r="D7" s="40"/>
      <c r="E7" s="40"/>
      <c r="F7" s="40"/>
      <c r="G7" s="40"/>
      <c r="H7" s="40"/>
      <c r="I7" s="40"/>
      <c r="J7" s="40"/>
      <c r="K7" s="40"/>
      <c r="L7" s="40"/>
      <c r="M7" s="40"/>
      <c r="N7" s="40"/>
      <c r="O7" s="40"/>
      <c r="P7" s="40"/>
      <c r="Q7" s="40"/>
      <c r="R7" s="40"/>
      <c r="S7" s="40"/>
      <c r="T7" s="40"/>
      <c r="U7" s="40"/>
      <c r="V7" s="40"/>
      <c r="W7" s="40"/>
    </row>
    <row r="8" spans="1:23" ht="34.5" customHeight="1" x14ac:dyDescent="0.25">
      <c r="A8" s="37" t="s">
        <v>13</v>
      </c>
      <c r="B8" s="38" t="s">
        <v>55</v>
      </c>
      <c r="C8" s="39">
        <v>5</v>
      </c>
      <c r="D8" s="40"/>
      <c r="E8" s="40"/>
      <c r="F8" s="40"/>
      <c r="G8" s="40"/>
      <c r="H8" s="40"/>
      <c r="I8" s="40"/>
      <c r="J8" s="40"/>
      <c r="K8" s="40"/>
      <c r="L8" s="40"/>
      <c r="M8" s="40"/>
      <c r="N8" s="40"/>
      <c r="O8" s="40"/>
      <c r="P8" s="40"/>
      <c r="Q8" s="40"/>
      <c r="R8" s="40"/>
      <c r="S8" s="40"/>
      <c r="T8" s="40"/>
      <c r="U8" s="40"/>
      <c r="V8" s="40"/>
      <c r="W8" s="40"/>
    </row>
    <row r="9" spans="1:23" s="7" customFormat="1" ht="22.5" customHeight="1" x14ac:dyDescent="0.25">
      <c r="A9" s="44" t="s">
        <v>52</v>
      </c>
      <c r="B9" s="45"/>
      <c r="C9" s="48"/>
      <c r="D9" s="47"/>
      <c r="E9" s="47"/>
      <c r="F9" s="47"/>
      <c r="G9" s="47"/>
      <c r="H9" s="47"/>
      <c r="I9" s="47"/>
      <c r="J9" s="47"/>
      <c r="K9" s="47"/>
      <c r="L9" s="47"/>
      <c r="M9" s="47"/>
      <c r="N9" s="47"/>
      <c r="O9" s="47"/>
      <c r="P9" s="47"/>
      <c r="Q9" s="47"/>
      <c r="R9" s="47"/>
      <c r="S9" s="47"/>
      <c r="T9" s="47"/>
      <c r="U9" s="47"/>
      <c r="V9" s="47"/>
      <c r="W9" s="47"/>
    </row>
    <row r="10" spans="1:23" ht="33.75" customHeight="1" x14ac:dyDescent="0.25">
      <c r="A10" s="37" t="s">
        <v>13</v>
      </c>
      <c r="B10" s="38" t="s">
        <v>53</v>
      </c>
      <c r="C10" s="39">
        <v>5</v>
      </c>
      <c r="D10" s="40"/>
      <c r="E10" s="40"/>
      <c r="F10" s="40"/>
      <c r="G10" s="40"/>
      <c r="H10" s="40"/>
      <c r="I10" s="40"/>
      <c r="J10" s="40"/>
      <c r="K10" s="40"/>
      <c r="L10" s="40"/>
      <c r="M10" s="40"/>
      <c r="N10" s="40"/>
      <c r="O10" s="40"/>
      <c r="P10" s="40"/>
      <c r="Q10" s="40"/>
      <c r="R10" s="40"/>
      <c r="S10" s="40"/>
      <c r="T10" s="40"/>
      <c r="U10" s="40"/>
      <c r="V10" s="40"/>
      <c r="W10" s="40"/>
    </row>
    <row r="11" spans="1:23" ht="52.5" customHeight="1" x14ac:dyDescent="0.25">
      <c r="A11" s="37" t="s">
        <v>13</v>
      </c>
      <c r="B11" s="38" t="s">
        <v>54</v>
      </c>
      <c r="C11" s="39">
        <v>5</v>
      </c>
      <c r="D11" s="40"/>
      <c r="E11" s="40"/>
      <c r="F11" s="40"/>
      <c r="G11" s="40"/>
      <c r="H11" s="40"/>
      <c r="I11" s="40"/>
      <c r="J11" s="40"/>
      <c r="K11" s="40"/>
      <c r="L11" s="40"/>
      <c r="M11" s="40"/>
      <c r="N11" s="40"/>
      <c r="O11" s="40"/>
      <c r="P11" s="40"/>
      <c r="Q11" s="40"/>
      <c r="R11" s="40"/>
      <c r="S11" s="40"/>
      <c r="T11" s="40"/>
      <c r="U11" s="40"/>
      <c r="V11" s="40"/>
      <c r="W11" s="40"/>
    </row>
    <row r="12" spans="1:23" s="43" customFormat="1" x14ac:dyDescent="0.25">
      <c r="A12" s="34" t="s">
        <v>14</v>
      </c>
      <c r="B12" s="34"/>
      <c r="C12" s="35">
        <f>SUM(C6:C11)</f>
        <v>40</v>
      </c>
      <c r="D12" s="35">
        <f>SUM(D6:D11)</f>
        <v>0</v>
      </c>
      <c r="E12" s="35">
        <f>SUM(E6:E11)</f>
        <v>0</v>
      </c>
      <c r="F12" s="35">
        <f>SUM(F6:F11)</f>
        <v>0</v>
      </c>
      <c r="G12" s="35">
        <f>SUM(G6:G11)</f>
        <v>0</v>
      </c>
      <c r="H12" s="35">
        <f>SUM(H6:H11)</f>
        <v>0</v>
      </c>
      <c r="I12" s="35">
        <f>SUM(I6:I11)</f>
        <v>0</v>
      </c>
      <c r="J12" s="35">
        <f>SUM(J6:J11)</f>
        <v>0</v>
      </c>
      <c r="K12" s="35">
        <f>SUM(K6:K11)</f>
        <v>0</v>
      </c>
      <c r="L12" s="35">
        <f>SUM(L6:L11)</f>
        <v>0</v>
      </c>
      <c r="M12" s="35">
        <f>SUM(M6:M11)</f>
        <v>0</v>
      </c>
      <c r="N12" s="35">
        <f>SUM(N6:N11)</f>
        <v>0</v>
      </c>
      <c r="O12" s="35">
        <f>SUM(O6:O11)</f>
        <v>0</v>
      </c>
      <c r="P12" s="35">
        <f>SUM(P6:P11)</f>
        <v>0</v>
      </c>
      <c r="Q12" s="35">
        <f>SUM(Q6:Q11)</f>
        <v>0</v>
      </c>
      <c r="R12" s="35">
        <f>SUM(R6:R11)</f>
        <v>0</v>
      </c>
      <c r="S12" s="35">
        <f>SUM(S6:S11)</f>
        <v>0</v>
      </c>
      <c r="T12" s="35">
        <f>SUM(T6:T11)</f>
        <v>0</v>
      </c>
      <c r="U12" s="35">
        <f>SUM(U6:U11)</f>
        <v>0</v>
      </c>
      <c r="V12" s="35">
        <f>SUM(V6:V11)</f>
        <v>0</v>
      </c>
      <c r="W12" s="35">
        <f>SUM(W6:W11)</f>
        <v>0</v>
      </c>
    </row>
    <row r="14" spans="1:23" x14ac:dyDescent="0.25">
      <c r="A14" t="s">
        <v>15</v>
      </c>
      <c r="B14" t="s">
        <v>16</v>
      </c>
    </row>
    <row r="15" spans="1:23" x14ac:dyDescent="0.25">
      <c r="B15" t="s">
        <v>17</v>
      </c>
    </row>
  </sheetData>
  <sheetProtection algorithmName="SHA-512" hashValue="OfS0AO+uMZR6y4Fm7DP2DUB0784uWGdX9npppFNZNjzq4BwniD1i3qNPwFvbFeaGG/+uGbdpKnIkdj1kKUdscw==" saltValue="o5RQyeegk6yj1BrWcUVjKQ==" spinCount="100000" sheet="1" objects="1" scenarios="1" selectLockedCells="1"/>
  <mergeCells count="20">
    <mergeCell ref="V2:V5"/>
    <mergeCell ref="W2:W5"/>
    <mergeCell ref="P2:P5"/>
    <mergeCell ref="Q2:Q5"/>
    <mergeCell ref="R2:R5"/>
    <mergeCell ref="S2:S5"/>
    <mergeCell ref="T2:T5"/>
    <mergeCell ref="U2:U5"/>
    <mergeCell ref="O2:O5"/>
    <mergeCell ref="D2:D5"/>
    <mergeCell ref="E2:E5"/>
    <mergeCell ref="F2:F5"/>
    <mergeCell ref="G2:G5"/>
    <mergeCell ref="H2:H5"/>
    <mergeCell ref="I2:I5"/>
    <mergeCell ref="J2:J5"/>
    <mergeCell ref="K2:K5"/>
    <mergeCell ref="L2:L5"/>
    <mergeCell ref="M2:M5"/>
    <mergeCell ref="N2:N5"/>
  </mergeCells>
  <conditionalFormatting sqref="D7">
    <cfRule type="expression" dxfId="84" priority="220">
      <formula>D7&gt;$C7</formula>
    </cfRule>
  </conditionalFormatting>
  <conditionalFormatting sqref="E7:W7">
    <cfRule type="expression" dxfId="82" priority="219">
      <formula>E7&gt;$C7</formula>
    </cfRule>
  </conditionalFormatting>
  <conditionalFormatting sqref="D6">
    <cfRule type="expression" dxfId="64" priority="180">
      <formula>D6&gt;$C6</formula>
    </cfRule>
  </conditionalFormatting>
  <conditionalFormatting sqref="E6:W6">
    <cfRule type="expression" dxfId="63" priority="179">
      <formula>E6&gt;$C6</formula>
    </cfRule>
  </conditionalFormatting>
  <conditionalFormatting sqref="D9">
    <cfRule type="expression" dxfId="62" priority="176">
      <formula>D9&gt;$C9</formula>
    </cfRule>
  </conditionalFormatting>
  <conditionalFormatting sqref="E9:W9">
    <cfRule type="expression" dxfId="61" priority="175">
      <formula>E9&gt;$C9</formula>
    </cfRule>
  </conditionalFormatting>
  <conditionalFormatting sqref="D8">
    <cfRule type="expression" dxfId="60" priority="160">
      <formula>D8&gt;$C8</formula>
    </cfRule>
  </conditionalFormatting>
  <conditionalFormatting sqref="E8:W8">
    <cfRule type="expression" dxfId="58" priority="159">
      <formula>E8&gt;$C8</formula>
    </cfRule>
  </conditionalFormatting>
  <conditionalFormatting sqref="D10:W11">
    <cfRule type="expression" dxfId="40" priority="140">
      <formula>D10&gt;$C10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30"/>
  <sheetViews>
    <sheetView topLeftCell="A8" workbookViewId="0">
      <selection activeCell="J24" sqref="J24"/>
    </sheetView>
  </sheetViews>
  <sheetFormatPr defaultRowHeight="15" x14ac:dyDescent="0.25"/>
  <cols>
    <col min="1" max="1" width="4.140625" customWidth="1"/>
    <col min="2" max="2" width="14.7109375" customWidth="1"/>
    <col min="3" max="3" width="13.7109375" customWidth="1"/>
    <col min="4" max="10" width="13.5703125" style="1" customWidth="1"/>
  </cols>
  <sheetData>
    <row r="1" spans="1:10" ht="26.25" x14ac:dyDescent="0.4">
      <c r="A1" s="12" t="s">
        <v>18</v>
      </c>
    </row>
    <row r="2" spans="1:10" ht="21" x14ac:dyDescent="0.35">
      <c r="A2" s="13" t="s">
        <v>19</v>
      </c>
    </row>
    <row r="4" spans="1:10" ht="18.75" x14ac:dyDescent="0.3">
      <c r="A4" s="2" t="str">
        <f>Learners!A1</f>
        <v xml:space="preserve">5N2548 Ornamental Horticulture </v>
      </c>
    </row>
    <row r="6" spans="1:10" x14ac:dyDescent="0.25">
      <c r="A6" s="15" t="s">
        <v>7</v>
      </c>
      <c r="B6" s="15" t="s">
        <v>9</v>
      </c>
      <c r="C6" s="15" t="s">
        <v>8</v>
      </c>
      <c r="D6" s="16" t="s">
        <v>20</v>
      </c>
      <c r="E6" s="16" t="s">
        <v>21</v>
      </c>
      <c r="F6" s="16" t="s">
        <v>22</v>
      </c>
      <c r="G6" s="16" t="s">
        <v>23</v>
      </c>
      <c r="H6" s="16" t="s">
        <v>24</v>
      </c>
      <c r="I6" s="16" t="s">
        <v>25</v>
      </c>
      <c r="J6" s="16" t="s">
        <v>26</v>
      </c>
    </row>
    <row r="7" spans="1:10" ht="23.25" customHeight="1" x14ac:dyDescent="0.25">
      <c r="A7" s="19">
        <v>1</v>
      </c>
      <c r="B7" s="20" t="str">
        <f>IF(Learners!C11="","",Learners!C11)</f>
        <v/>
      </c>
      <c r="C7" s="20" t="str">
        <f>IF(Learners!B11="","",Learners!B11)</f>
        <v/>
      </c>
      <c r="D7" s="19" t="str">
        <f>IF(Learners!D$11="","",Learners!D$11)</f>
        <v/>
      </c>
      <c r="E7" s="19">
        <f>Assignment!$D$9</f>
        <v>0</v>
      </c>
      <c r="F7" s="19">
        <f>Exam!$D$21</f>
        <v>0</v>
      </c>
      <c r="G7" s="19">
        <f>'Skills Demo'!$D$12</f>
        <v>0</v>
      </c>
      <c r="H7" s="19" t="str">
        <f>IF(B7="","",SUM(E7:G7))</f>
        <v/>
      </c>
      <c r="I7" s="19" t="str">
        <f>IF(H7="","",IF(H7&gt;79,"D",IF(H7&gt;64,"M", IF(H7&gt;49,"P",IF(H7&lt;50,"U")))))</f>
        <v/>
      </c>
      <c r="J7" s="21"/>
    </row>
    <row r="8" spans="1:10" ht="23.25" customHeight="1" x14ac:dyDescent="0.25">
      <c r="A8" s="22">
        <v>2</v>
      </c>
      <c r="B8" s="23" t="str">
        <f>IF(Learners!C12="","",Learners!C12)</f>
        <v/>
      </c>
      <c r="C8" s="23" t="str">
        <f>IF(Learners!B12="","",Learners!B12)</f>
        <v/>
      </c>
      <c r="D8" s="22" t="str">
        <f>IF(Learners!D12="","",Learners!D12)</f>
        <v/>
      </c>
      <c r="E8" s="22">
        <f>Assignment!$E$9</f>
        <v>0</v>
      </c>
      <c r="F8" s="22">
        <f>Exam!$E$21</f>
        <v>0</v>
      </c>
      <c r="G8" s="22">
        <f>'Skills Demo'!$E$12</f>
        <v>0</v>
      </c>
      <c r="H8" s="22" t="str">
        <f>IF(B8="","",SUM(E8:G8))</f>
        <v/>
      </c>
      <c r="I8" s="18" t="str">
        <f t="shared" ref="I8:I26" si="0">IF(H8="","",IF(H8&gt;79,"D",IF(H8&gt;64,"M", IF(H8&gt;49,"P",IF(H8&lt;50,"U")))))</f>
        <v/>
      </c>
      <c r="J8" s="24"/>
    </row>
    <row r="9" spans="1:10" ht="23.25" customHeight="1" x14ac:dyDescent="0.25">
      <c r="A9" s="19">
        <v>3</v>
      </c>
      <c r="B9" s="20" t="str">
        <f>IF(Learners!C13="","",Learners!C13)</f>
        <v/>
      </c>
      <c r="C9" s="20" t="str">
        <f>IF(Learners!B13="","",Learners!B13)</f>
        <v/>
      </c>
      <c r="D9" s="19" t="str">
        <f>IF(Learners!D13="","",Learners!D13)</f>
        <v/>
      </c>
      <c r="E9" s="19">
        <f>Assignment!$F$9</f>
        <v>0</v>
      </c>
      <c r="F9" s="19">
        <f>Exam!$F$21</f>
        <v>0</v>
      </c>
      <c r="G9" s="19">
        <f>'Skills Demo'!$F$12</f>
        <v>0</v>
      </c>
      <c r="H9" s="19" t="str">
        <f>IF(B9="","",SUM(E9:G9))</f>
        <v/>
      </c>
      <c r="I9" s="19" t="str">
        <f t="shared" si="0"/>
        <v/>
      </c>
      <c r="J9" s="21"/>
    </row>
    <row r="10" spans="1:10" ht="23.25" customHeight="1" x14ac:dyDescent="0.25">
      <c r="A10" s="22">
        <v>4</v>
      </c>
      <c r="B10" s="23" t="str">
        <f>IF(Learners!C14="","",Learners!C14)</f>
        <v/>
      </c>
      <c r="C10" s="23" t="str">
        <f>IF(Learners!B14="","",Learners!B14)</f>
        <v/>
      </c>
      <c r="D10" s="22" t="str">
        <f>IF(Learners!D14="","",Learners!D14)</f>
        <v/>
      </c>
      <c r="E10" s="22">
        <f>Assignment!$G$9</f>
        <v>0</v>
      </c>
      <c r="F10" s="22">
        <f>Exam!$G$21</f>
        <v>0</v>
      </c>
      <c r="G10" s="22">
        <f>'Skills Demo'!$G$12</f>
        <v>0</v>
      </c>
      <c r="H10" s="22" t="str">
        <f>IF(B10="","",SUM(E10:G10))</f>
        <v/>
      </c>
      <c r="I10" s="18" t="str">
        <f t="shared" si="0"/>
        <v/>
      </c>
      <c r="J10" s="24"/>
    </row>
    <row r="11" spans="1:10" ht="23.25" customHeight="1" x14ac:dyDescent="0.25">
      <c r="A11" s="19">
        <v>5</v>
      </c>
      <c r="B11" s="20" t="str">
        <f>IF(Learners!C15="","",Learners!C15)</f>
        <v/>
      </c>
      <c r="C11" s="20" t="str">
        <f>IF(Learners!B15="","",Learners!B15)</f>
        <v/>
      </c>
      <c r="D11" s="19" t="str">
        <f>IF(Learners!D15="","",Learners!D15)</f>
        <v/>
      </c>
      <c r="E11" s="19">
        <f>Assignment!$H$9</f>
        <v>0</v>
      </c>
      <c r="F11" s="19">
        <f>Exam!$H$21</f>
        <v>0</v>
      </c>
      <c r="G11" s="19">
        <f>'Skills Demo'!$H$12</f>
        <v>0</v>
      </c>
      <c r="H11" s="19" t="str">
        <f>IF(B11="","",SUM(E11:G11))</f>
        <v/>
      </c>
      <c r="I11" s="19" t="str">
        <f t="shared" si="0"/>
        <v/>
      </c>
      <c r="J11" s="21"/>
    </row>
    <row r="12" spans="1:10" ht="23.25" customHeight="1" x14ac:dyDescent="0.25">
      <c r="A12" s="22">
        <v>6</v>
      </c>
      <c r="B12" s="23" t="str">
        <f>IF(Learners!C16="","",Learners!C16)</f>
        <v/>
      </c>
      <c r="C12" s="23" t="str">
        <f>IF(Learners!B16="","",Learners!B16)</f>
        <v/>
      </c>
      <c r="D12" s="22" t="str">
        <f>IF(Learners!D16="","",Learners!D16)</f>
        <v/>
      </c>
      <c r="E12" s="22">
        <f>Assignment!$I$9</f>
        <v>0</v>
      </c>
      <c r="F12" s="22">
        <f>Exam!$I$21</f>
        <v>0</v>
      </c>
      <c r="G12" s="22">
        <f>'Skills Demo'!$I$12</f>
        <v>0</v>
      </c>
      <c r="H12" s="22" t="str">
        <f>IF(B12="","",SUM(E12:G12))</f>
        <v/>
      </c>
      <c r="I12" s="18" t="str">
        <f t="shared" si="0"/>
        <v/>
      </c>
      <c r="J12" s="24"/>
    </row>
    <row r="13" spans="1:10" ht="23.25" customHeight="1" x14ac:dyDescent="0.25">
      <c r="A13" s="19">
        <v>7</v>
      </c>
      <c r="B13" s="20" t="str">
        <f>IF(Learners!C17="","",Learners!C17)</f>
        <v/>
      </c>
      <c r="C13" s="20" t="str">
        <f>IF(Learners!B17="","",Learners!B17)</f>
        <v/>
      </c>
      <c r="D13" s="19" t="str">
        <f>IF(Learners!D17="","",Learners!D17)</f>
        <v/>
      </c>
      <c r="E13" s="19">
        <f>Assignment!$J$9</f>
        <v>0</v>
      </c>
      <c r="F13" s="19">
        <f>Exam!$J$21</f>
        <v>0</v>
      </c>
      <c r="G13" s="19">
        <f>'Skills Demo'!$J$12</f>
        <v>0</v>
      </c>
      <c r="H13" s="19" t="str">
        <f>IF(B13="","",SUM(E13:G13))</f>
        <v/>
      </c>
      <c r="I13" s="19" t="str">
        <f t="shared" si="0"/>
        <v/>
      </c>
      <c r="J13" s="21"/>
    </row>
    <row r="14" spans="1:10" ht="23.25" customHeight="1" x14ac:dyDescent="0.25">
      <c r="A14" s="22">
        <v>8</v>
      </c>
      <c r="B14" s="23" t="str">
        <f>IF(Learners!C18="","",Learners!C18)</f>
        <v/>
      </c>
      <c r="C14" s="23" t="str">
        <f>IF(Learners!B18="","",Learners!B18)</f>
        <v/>
      </c>
      <c r="D14" s="22" t="str">
        <f>IF(Learners!D18="","",Learners!D18)</f>
        <v/>
      </c>
      <c r="E14" s="22">
        <f>Assignment!$K$9</f>
        <v>0</v>
      </c>
      <c r="F14" s="22">
        <f>Exam!$K$21</f>
        <v>0</v>
      </c>
      <c r="G14" s="22">
        <f>'Skills Demo'!$K$12</f>
        <v>0</v>
      </c>
      <c r="H14" s="22" t="str">
        <f>IF(B14="","",SUM(E14:G14))</f>
        <v/>
      </c>
      <c r="I14" s="18" t="str">
        <f t="shared" si="0"/>
        <v/>
      </c>
      <c r="J14" s="24"/>
    </row>
    <row r="15" spans="1:10" ht="23.25" customHeight="1" x14ac:dyDescent="0.25">
      <c r="A15" s="19">
        <v>9</v>
      </c>
      <c r="B15" s="20" t="str">
        <f>IF(Learners!C19="","",Learners!C19)</f>
        <v/>
      </c>
      <c r="C15" s="20" t="str">
        <f>IF(Learners!B19="","",Learners!B19)</f>
        <v/>
      </c>
      <c r="D15" s="19" t="str">
        <f>IF(Learners!D19="","",Learners!D19)</f>
        <v/>
      </c>
      <c r="E15" s="19">
        <f>Assignment!$L$9</f>
        <v>0</v>
      </c>
      <c r="F15" s="19">
        <f>Exam!$L$21</f>
        <v>0</v>
      </c>
      <c r="G15" s="19">
        <f>'Skills Demo'!$L$12</f>
        <v>0</v>
      </c>
      <c r="H15" s="19" t="str">
        <f>IF(B15="","",SUM(E15:G15))</f>
        <v/>
      </c>
      <c r="I15" s="19" t="str">
        <f t="shared" si="0"/>
        <v/>
      </c>
      <c r="J15" s="21"/>
    </row>
    <row r="16" spans="1:10" ht="23.25" customHeight="1" x14ac:dyDescent="0.25">
      <c r="A16" s="22">
        <v>10</v>
      </c>
      <c r="B16" s="23" t="str">
        <f>IF(Learners!C20="","",Learners!C20)</f>
        <v/>
      </c>
      <c r="C16" s="23" t="str">
        <f>IF(Learners!B20="","",Learners!B20)</f>
        <v/>
      </c>
      <c r="D16" s="22" t="str">
        <f>IF(Learners!D20="","",Learners!D20)</f>
        <v/>
      </c>
      <c r="E16" s="22">
        <f>Assignment!$M$9</f>
        <v>0</v>
      </c>
      <c r="F16" s="22">
        <f>Exam!$M$21</f>
        <v>0</v>
      </c>
      <c r="G16" s="22">
        <f>'Skills Demo'!$M$12</f>
        <v>0</v>
      </c>
      <c r="H16" s="22" t="str">
        <f>IF(B16="","",SUM(E16:G16))</f>
        <v/>
      </c>
      <c r="I16" s="18" t="str">
        <f t="shared" si="0"/>
        <v/>
      </c>
      <c r="J16" s="24"/>
    </row>
    <row r="17" spans="1:10" ht="23.25" customHeight="1" x14ac:dyDescent="0.25">
      <c r="A17" s="19">
        <v>11</v>
      </c>
      <c r="B17" s="20" t="str">
        <f>IF(Learners!C21="","",Learners!C21)</f>
        <v/>
      </c>
      <c r="C17" s="20" t="str">
        <f>IF(Learners!B21="","",Learners!B21)</f>
        <v/>
      </c>
      <c r="D17" s="19" t="str">
        <f>IF(Learners!D21="","",Learners!D21)</f>
        <v/>
      </c>
      <c r="E17" s="19">
        <f>Assignment!$N$9</f>
        <v>0</v>
      </c>
      <c r="F17" s="19">
        <f>Exam!$N$21</f>
        <v>0</v>
      </c>
      <c r="G17" s="19">
        <f>'Skills Demo'!$N$12</f>
        <v>0</v>
      </c>
      <c r="H17" s="19" t="str">
        <f>IF(B17="","",SUM(E17:G17))</f>
        <v/>
      </c>
      <c r="I17" s="19" t="str">
        <f t="shared" si="0"/>
        <v/>
      </c>
      <c r="J17" s="21"/>
    </row>
    <row r="18" spans="1:10" ht="23.25" customHeight="1" x14ac:dyDescent="0.25">
      <c r="A18" s="22">
        <v>12</v>
      </c>
      <c r="B18" s="23" t="str">
        <f>IF(Learners!C22="","",Learners!C22)</f>
        <v/>
      </c>
      <c r="C18" s="23" t="str">
        <f>IF(Learners!B22="","",Learners!B22)</f>
        <v/>
      </c>
      <c r="D18" s="22" t="str">
        <f>IF(Learners!D22="","",Learners!D22)</f>
        <v/>
      </c>
      <c r="E18" s="22">
        <f>Assignment!$O$9</f>
        <v>0</v>
      </c>
      <c r="F18" s="22">
        <f>Exam!$O$21</f>
        <v>0</v>
      </c>
      <c r="G18" s="22">
        <f>'Skills Demo'!$O$12</f>
        <v>0</v>
      </c>
      <c r="H18" s="22" t="str">
        <f>IF(B18="","",SUM(E18:G18))</f>
        <v/>
      </c>
      <c r="I18" s="18" t="str">
        <f t="shared" si="0"/>
        <v/>
      </c>
      <c r="J18" s="24"/>
    </row>
    <row r="19" spans="1:10" ht="23.25" customHeight="1" x14ac:dyDescent="0.25">
      <c r="A19" s="19">
        <v>13</v>
      </c>
      <c r="B19" s="20" t="str">
        <f>IF(Learners!C23="","",Learners!C23)</f>
        <v/>
      </c>
      <c r="C19" s="20" t="str">
        <f>IF(Learners!B23="","",Learners!B23)</f>
        <v/>
      </c>
      <c r="D19" s="19" t="str">
        <f>IF(Learners!D23="","",Learners!D23)</f>
        <v/>
      </c>
      <c r="E19" s="19">
        <f>Assignment!$P$9</f>
        <v>0</v>
      </c>
      <c r="F19" s="19">
        <f>Exam!$P$21</f>
        <v>0</v>
      </c>
      <c r="G19" s="19">
        <f>'Skills Demo'!$P$12</f>
        <v>0</v>
      </c>
      <c r="H19" s="19" t="str">
        <f>IF(B19="","",SUM(E19:G19))</f>
        <v/>
      </c>
      <c r="I19" s="19" t="str">
        <f t="shared" si="0"/>
        <v/>
      </c>
      <c r="J19" s="21"/>
    </row>
    <row r="20" spans="1:10" ht="23.25" customHeight="1" x14ac:dyDescent="0.25">
      <c r="A20" s="22">
        <v>14</v>
      </c>
      <c r="B20" s="23" t="str">
        <f>IF(Learners!C24="","",Learners!C24)</f>
        <v/>
      </c>
      <c r="C20" s="23" t="str">
        <f>IF(Learners!B24="","",Learners!B24)</f>
        <v/>
      </c>
      <c r="D20" s="22" t="str">
        <f>IF(Learners!D24="","",Learners!D24)</f>
        <v/>
      </c>
      <c r="E20" s="22">
        <f>Assignment!$Q$9</f>
        <v>0</v>
      </c>
      <c r="F20" s="22">
        <f>Exam!$Q$21</f>
        <v>0</v>
      </c>
      <c r="G20" s="22">
        <f>'Skills Demo'!$Q$12</f>
        <v>0</v>
      </c>
      <c r="H20" s="22" t="str">
        <f>IF(B20="","",SUM(E20:G20))</f>
        <v/>
      </c>
      <c r="I20" s="18" t="str">
        <f t="shared" si="0"/>
        <v/>
      </c>
      <c r="J20" s="24"/>
    </row>
    <row r="21" spans="1:10" ht="23.25" customHeight="1" x14ac:dyDescent="0.25">
      <c r="A21" s="19">
        <v>15</v>
      </c>
      <c r="B21" s="20" t="str">
        <f>IF(Learners!C25="","",Learners!C25)</f>
        <v/>
      </c>
      <c r="C21" s="20" t="str">
        <f>IF(Learners!B25="","",Learners!B25)</f>
        <v/>
      </c>
      <c r="D21" s="19" t="str">
        <f>IF(Learners!D25="","",Learners!D25)</f>
        <v/>
      </c>
      <c r="E21" s="19">
        <f>Assignment!$R$9</f>
        <v>0</v>
      </c>
      <c r="F21" s="19">
        <f>Exam!$R$21</f>
        <v>0</v>
      </c>
      <c r="G21" s="19">
        <f>'Skills Demo'!$R$12</f>
        <v>0</v>
      </c>
      <c r="H21" s="19" t="str">
        <f>IF(B21="","",SUM(E21:G21))</f>
        <v/>
      </c>
      <c r="I21" s="19" t="str">
        <f t="shared" si="0"/>
        <v/>
      </c>
      <c r="J21" s="21"/>
    </row>
    <row r="22" spans="1:10" ht="23.25" customHeight="1" x14ac:dyDescent="0.25">
      <c r="A22" s="22">
        <v>16</v>
      </c>
      <c r="B22" s="23" t="str">
        <f>IF(Learners!C26="","",Learners!C26)</f>
        <v/>
      </c>
      <c r="C22" s="23" t="str">
        <f>IF(Learners!B26="","",Learners!B26)</f>
        <v/>
      </c>
      <c r="D22" s="22" t="str">
        <f>IF(Learners!D26="","",Learners!D26)</f>
        <v/>
      </c>
      <c r="E22" s="22">
        <f>Assignment!$S$9</f>
        <v>0</v>
      </c>
      <c r="F22" s="22">
        <f>Exam!$S$21</f>
        <v>0</v>
      </c>
      <c r="G22" s="22">
        <f>'Skills Demo'!$S$12</f>
        <v>0</v>
      </c>
      <c r="H22" s="22" t="str">
        <f>IF(B22="","",SUM(E22:G22))</f>
        <v/>
      </c>
      <c r="I22" s="18" t="str">
        <f t="shared" si="0"/>
        <v/>
      </c>
      <c r="J22" s="24"/>
    </row>
    <row r="23" spans="1:10" ht="23.25" customHeight="1" x14ac:dyDescent="0.25">
      <c r="A23" s="19">
        <v>17</v>
      </c>
      <c r="B23" s="20" t="str">
        <f>IF(Learners!C27="","",Learners!C27)</f>
        <v/>
      </c>
      <c r="C23" s="20" t="str">
        <f>IF(Learners!B27="","",Learners!B27)</f>
        <v/>
      </c>
      <c r="D23" s="19" t="str">
        <f>IF(Learners!D27="","",Learners!D27)</f>
        <v/>
      </c>
      <c r="E23" s="19">
        <f>Assignment!$T$9</f>
        <v>0</v>
      </c>
      <c r="F23" s="19">
        <f>Exam!$T$21</f>
        <v>0</v>
      </c>
      <c r="G23" s="19">
        <f>'Skills Demo'!$T$12</f>
        <v>0</v>
      </c>
      <c r="H23" s="19" t="str">
        <f>IF(B23="","",SUM(E23:G23))</f>
        <v/>
      </c>
      <c r="I23" s="19" t="str">
        <f t="shared" si="0"/>
        <v/>
      </c>
      <c r="J23" s="21"/>
    </row>
    <row r="24" spans="1:10" ht="23.25" customHeight="1" x14ac:dyDescent="0.25">
      <c r="A24" s="22">
        <v>18</v>
      </c>
      <c r="B24" s="23" t="str">
        <f>IF(Learners!C28="","",Learners!C28)</f>
        <v/>
      </c>
      <c r="C24" s="23" t="str">
        <f>IF(Learners!B28="","",Learners!B28)</f>
        <v/>
      </c>
      <c r="D24" s="22" t="str">
        <f>IF(Learners!D28="","",Learners!D28)</f>
        <v/>
      </c>
      <c r="E24" s="22">
        <f>Assignment!$U$9</f>
        <v>0</v>
      </c>
      <c r="F24" s="22">
        <f>Exam!$U$21</f>
        <v>0</v>
      </c>
      <c r="G24" s="22">
        <f>'Skills Demo'!$U$12</f>
        <v>0</v>
      </c>
      <c r="H24" s="22" t="str">
        <f>IF(B24="","",SUM(E24:G24))</f>
        <v/>
      </c>
      <c r="I24" s="18" t="str">
        <f t="shared" si="0"/>
        <v/>
      </c>
      <c r="J24" s="24"/>
    </row>
    <row r="25" spans="1:10" ht="23.25" customHeight="1" x14ac:dyDescent="0.25">
      <c r="A25" s="19">
        <v>19</v>
      </c>
      <c r="B25" s="20" t="str">
        <f>IF(Learners!C29="","",Learners!C29)</f>
        <v/>
      </c>
      <c r="C25" s="20" t="str">
        <f>IF(Learners!B29="","",Learners!B29)</f>
        <v/>
      </c>
      <c r="D25" s="19" t="str">
        <f>IF(Learners!D29="","",Learners!D29)</f>
        <v/>
      </c>
      <c r="E25" s="19">
        <f>Assignment!$V$9</f>
        <v>0</v>
      </c>
      <c r="F25" s="19">
        <f>Exam!$V$21</f>
        <v>0</v>
      </c>
      <c r="G25" s="19">
        <f>'Skills Demo'!$V$12</f>
        <v>0</v>
      </c>
      <c r="H25" s="19" t="str">
        <f>IF(B25="","",SUM(E25:G25))</f>
        <v/>
      </c>
      <c r="I25" s="19" t="str">
        <f t="shared" si="0"/>
        <v/>
      </c>
      <c r="J25" s="21"/>
    </row>
    <row r="26" spans="1:10" ht="23.25" customHeight="1" x14ac:dyDescent="0.25">
      <c r="A26" s="22">
        <v>20</v>
      </c>
      <c r="B26" s="23" t="str">
        <f>IF(Learners!C30="","",Learners!C30)</f>
        <v/>
      </c>
      <c r="C26" s="23" t="str">
        <f>IF(Learners!B30="","",Learners!B30)</f>
        <v/>
      </c>
      <c r="D26" s="22" t="str">
        <f>IF(Learners!D30="","",Learners!D30)</f>
        <v/>
      </c>
      <c r="E26" s="22">
        <f>Assignment!$W$9</f>
        <v>0</v>
      </c>
      <c r="F26" s="22">
        <f>Exam!$W$21</f>
        <v>0</v>
      </c>
      <c r="G26" s="22">
        <f>'Skills Demo'!$W$12</f>
        <v>0</v>
      </c>
      <c r="H26" s="22" t="str">
        <f>IF(B26="","",SUM(E26:G26))</f>
        <v/>
      </c>
      <c r="I26" s="18" t="str">
        <f t="shared" si="0"/>
        <v/>
      </c>
      <c r="J26" s="24"/>
    </row>
    <row r="27" spans="1:10" x14ac:dyDescent="0.25">
      <c r="J27" s="17"/>
    </row>
    <row r="28" spans="1:10" ht="29.25" customHeight="1" x14ac:dyDescent="0.25">
      <c r="A28" s="29" t="s">
        <v>27</v>
      </c>
      <c r="B28" s="30"/>
      <c r="C28" s="30"/>
      <c r="D28" s="30"/>
      <c r="E28" s="30"/>
      <c r="F28" s="30"/>
      <c r="G28" s="30"/>
      <c r="H28" s="30"/>
      <c r="I28" s="30"/>
      <c r="J28" s="30"/>
    </row>
    <row r="29" spans="1:10" ht="30" customHeight="1" x14ac:dyDescent="0.25">
      <c r="A29" s="31" t="s">
        <v>28</v>
      </c>
      <c r="B29" s="32"/>
      <c r="C29" s="32"/>
      <c r="D29" s="32"/>
      <c r="E29" s="32"/>
      <c r="F29" s="32"/>
      <c r="G29" s="32"/>
      <c r="H29" s="32"/>
      <c r="I29" s="32"/>
      <c r="J29" s="32"/>
    </row>
    <row r="30" spans="1:10" x14ac:dyDescent="0.25">
      <c r="B30" s="7"/>
    </row>
  </sheetData>
  <sheetProtection algorithmName="SHA-512" hashValue="wOPrQIk7A/seJzrzPwTTzJNvWh1IgLi1cbHNRx8DqZLkdn3uUOaj3iu/0W6+mo7XXGe2M44XQuLhI2SwUgQoIA==" saltValue="LrJHTmpbajwH8lhgpAonvQ==" spinCount="100000" sheet="1" objects="1" scenarios="1" selectLockedCells="1"/>
  <mergeCells count="2">
    <mergeCell ref="A28:J28"/>
    <mergeCell ref="A29:J29"/>
  </mergeCells>
  <conditionalFormatting sqref="I7:I26">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DF4702-C1A4-44B2-B103-E1C44A5A470B}">
  <ds:schemaRefs>
    <ds:schemaRef ds:uri="http://purl.org/dc/terms/"/>
    <ds:schemaRef ds:uri="8a304dd5-7e6f-40be-acfb-5410e2b167f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schemas.openxmlformats.org/package/2006/metadata/core-properties"/>
    <ds:schemaRef ds:uri="80ce844a-3414-47bc-be42-35076de08631"/>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Learners</vt:lpstr>
      <vt:lpstr>Assignment</vt:lpstr>
      <vt:lpstr>Exam</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Marion McDonnell</cp:lastModifiedBy>
  <cp:revision/>
  <dcterms:created xsi:type="dcterms:W3CDTF">2020-08-23T19:19:09Z</dcterms:created>
  <dcterms:modified xsi:type="dcterms:W3CDTF">2024-03-20T17:20:55Z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