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https://loetb-my.sharepoint.com/personal/licox_loetb_ie/Documents/Desktop/"/>
    </mc:Choice>
  </mc:AlternateContent>
  <xr:revisionPtr revIDLastSave="0" documentId="8_{0C985653-F5D1-41DE-A0F7-6E1E35EC7887}" xr6:coauthVersionLast="47" xr6:coauthVersionMax="47" xr10:uidLastSave="{00000000-0000-0000-0000-000000000000}"/>
  <bookViews>
    <workbookView xWindow="-120" yWindow="-120" windowWidth="29040" windowHeight="15840" activeTab="3" xr2:uid="{00000000-000D-0000-FFFF-FFFF00000000}"/>
  </bookViews>
  <sheets>
    <sheet name="Learners" sheetId="1" r:id="rId1"/>
    <sheet name="Project" sheetId="4" r:id="rId2"/>
    <sheet name="Skills Demo" sheetId="8"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6" i="8" l="1"/>
  <c r="F26" i="6" s="1"/>
  <c r="V16" i="8"/>
  <c r="F25" i="6" s="1"/>
  <c r="U16" i="8"/>
  <c r="F24" i="6" s="1"/>
  <c r="T16" i="8"/>
  <c r="F23" i="6" s="1"/>
  <c r="S16" i="8"/>
  <c r="F22" i="6" s="1"/>
  <c r="R16" i="8"/>
  <c r="F21" i="6" s="1"/>
  <c r="Q16" i="8"/>
  <c r="F20" i="6" s="1"/>
  <c r="P16" i="8"/>
  <c r="F19" i="6" s="1"/>
  <c r="O16" i="8"/>
  <c r="F18" i="6" s="1"/>
  <c r="N16" i="8"/>
  <c r="F17" i="6" s="1"/>
  <c r="M16" i="8"/>
  <c r="F16" i="6" s="1"/>
  <c r="L16" i="8"/>
  <c r="F15" i="6" s="1"/>
  <c r="K16" i="8"/>
  <c r="F14" i="6" s="1"/>
  <c r="J16" i="8"/>
  <c r="F13" i="6" s="1"/>
  <c r="I16" i="8"/>
  <c r="F12" i="6" s="1"/>
  <c r="H16" i="8"/>
  <c r="F11" i="6" s="1"/>
  <c r="G16" i="8"/>
  <c r="F10" i="6" s="1"/>
  <c r="F16" i="8"/>
  <c r="F9" i="6" s="1"/>
  <c r="E16" i="8"/>
  <c r="F8" i="6" s="1"/>
  <c r="D16" i="8"/>
  <c r="F7" i="6" s="1"/>
  <c r="C16" i="8"/>
  <c r="W2" i="8"/>
  <c r="V2" i="8"/>
  <c r="U2" i="8"/>
  <c r="T2" i="8"/>
  <c r="S2" i="8"/>
  <c r="R2" i="8"/>
  <c r="Q2" i="8"/>
  <c r="P2" i="8"/>
  <c r="O2" i="8"/>
  <c r="N2" i="8"/>
  <c r="M2" i="8"/>
  <c r="L2" i="8"/>
  <c r="K2" i="8"/>
  <c r="J2" i="8"/>
  <c r="I2" i="8"/>
  <c r="H2" i="8"/>
  <c r="G2" i="8"/>
  <c r="F2" i="8"/>
  <c r="E2" i="8"/>
  <c r="D2" i="8"/>
  <c r="A1" i="8"/>
  <c r="W13" i="4"/>
  <c r="E26" i="6" s="1"/>
  <c r="V13" i="4"/>
  <c r="E25" i="6" s="1"/>
  <c r="U13" i="4"/>
  <c r="E24" i="6" s="1"/>
  <c r="T13" i="4"/>
  <c r="E23" i="6" s="1"/>
  <c r="S13" i="4"/>
  <c r="E22" i="6" s="1"/>
  <c r="R13" i="4"/>
  <c r="E21" i="6" s="1"/>
  <c r="Q13" i="4"/>
  <c r="E20" i="6" s="1"/>
  <c r="P13" i="4"/>
  <c r="E19" i="6" s="1"/>
  <c r="O13" i="4"/>
  <c r="E18" i="6" s="1"/>
  <c r="N13" i="4"/>
  <c r="E17" i="6" s="1"/>
  <c r="M13" i="4"/>
  <c r="E16" i="6" s="1"/>
  <c r="L13" i="4"/>
  <c r="E15" i="6" s="1"/>
  <c r="K13" i="4"/>
  <c r="E14" i="6" s="1"/>
  <c r="J13" i="4"/>
  <c r="E13" i="6" s="1"/>
  <c r="I13" i="4"/>
  <c r="E12" i="6" s="1"/>
  <c r="H13" i="4"/>
  <c r="E11" i="6" s="1"/>
  <c r="G13" i="4"/>
  <c r="E10" i="6" s="1"/>
  <c r="F13" i="4"/>
  <c r="E9" i="6" s="1"/>
  <c r="E13" i="4"/>
  <c r="E8" i="6" s="1"/>
  <c r="D13" i="4"/>
  <c r="E7" i="6" s="1"/>
  <c r="C13" i="4"/>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<sst xmlns="http://schemas.openxmlformats.org/spreadsheetml/2006/main" count="65" uniqueCount="47">
  <si>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</si>
  <si>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</si>
  <si>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</si>
  <si>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</si>
  <si>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</si>
  <si>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</si>
  <si>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</si>
  <si>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</si>
  <si>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</si>
  <si>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</si>
  <si>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</si>
  <si>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</si>
  <si>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</si>
  <si>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</si>
  <si>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</si>
  <si>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</si>
  <si>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</si>
  <si>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</si>
  <si>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</si>
  <si>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</si>
  <si>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</si>
  <si>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</si>
  <si>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</si>
  <si>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</si>
  <si>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</si>
  <si>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</si>
  <si>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</si>
  <si>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</si>
  <si>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Landscape Construction and Maintenance 5N1908</t>
  </si>
  <si>
    <t>Project 40%</t>
  </si>
  <si>
    <t>Skills Demonstration 60%</t>
  </si>
  <si>
    <t xml:space="preserve">Thorough investigation of site with detailed description of soft and hard landscape features (including accurate transfer of measurement survey to plan drawing where applicable) </t>
  </si>
  <si>
    <t>Comprehensive analysis and evaluation of information gathered (including evidence of appropriate research techniques where applicable)</t>
  </si>
  <si>
    <t>Thorough understanding and application of concepts in landscape construction and maintenance</t>
  </si>
  <si>
    <t>Logical conclusions and recommendations based on evaluation of site</t>
  </si>
  <si>
    <t>(to include suggestions for site improvement and maintenance plan where appropriate)</t>
  </si>
  <si>
    <t>Coherent presentation including sketches/plans of the site</t>
  </si>
  <si>
    <t>Skills Demonstration</t>
  </si>
  <si>
    <t xml:space="preserve">Appropriate preparation, planning and recording of each task </t>
  </si>
  <si>
    <t>(for example Learner Record/Diary/Practical Skills Record Sheet)</t>
  </si>
  <si>
    <t>Effective carrying out of each task resulting in quality finished product</t>
  </si>
  <si>
    <t>(Suggested headings could be)</t>
  </si>
  <si>
    <t>Careful and safe use and storage of materials and equipment</t>
  </si>
  <si>
    <t xml:space="preserve">Due care and attention paid to self, team members and surroundings while planning and completing tasks </t>
  </si>
  <si>
    <r>
      <rPr>
        <sz val="11"/>
        <color theme="1"/>
        <rFont val="Wingdings"/>
        <charset val="2"/>
      </rPr>
      <t xml:space="preserve">s </t>
    </r>
    <r>
      <rPr>
        <sz val="11"/>
        <color theme="1"/>
        <rFont val="Calibri"/>
        <family val="2"/>
        <scheme val="minor"/>
      </rPr>
      <t>Learner present and actively involved in task</t>
    </r>
  </si>
  <si>
    <r>
      <rPr>
        <sz val="11"/>
        <color theme="1"/>
        <rFont val="Wingdings"/>
        <charset val="2"/>
      </rPr>
      <t xml:space="preserve">s </t>
    </r>
    <r>
      <rPr>
        <sz val="11"/>
        <color theme="1"/>
        <rFont val="Calibri"/>
        <family val="2"/>
        <scheme val="minor"/>
      </rPr>
      <t xml:space="preserve"> Interacting with team members</t>
    </r>
  </si>
  <si>
    <r>
      <rPr>
        <sz val="11"/>
        <color theme="1"/>
        <rFont val="Wingdings"/>
        <charset val="2"/>
      </rPr>
      <t xml:space="preserve">s </t>
    </r>
    <r>
      <rPr>
        <sz val="11"/>
        <color theme="1"/>
        <rFont val="Calibri"/>
        <family val="2"/>
        <scheme val="minor"/>
      </rPr>
      <t xml:space="preserve">Responds well to instruction/correction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</si>
</sst>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thin">
        <color auto="1"/>
      </right>
      <top style="thin">
        <color indexed="64"/>
      </top>
      <bottom/>
      <diagonal/>
    </border>
    <border>
      <left/>
      <right style="thin">
        <color auto="1"/>
      </right>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Protection="1"/>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9" fillId="0" borderId="1" xfId="0" applyFont="1" applyBorder="1" applyAlignment="1">
      <alignment horizontal="right" vertical="center"/>
    </xf>
    <xf numFmtId="0" fontId="0" fillId="0" borderId="1" xfId="0" applyBorder="1" applyAlignment="1" applyProtection="1">
      <alignment vertical="center" wrapText="1"/>
    </xf>
    <xf numFmtId="164" fontId="0" fillId="0" borderId="1" xfId="0" applyNumberFormat="1" applyBorder="1" applyAlignment="1" applyProtection="1">
      <alignment horizontal="center" vertical="center"/>
      <protection locked="0"/>
    </xf>
    <xf numFmtId="0" fontId="0" fillId="0" borderId="5" xfId="0" applyBorder="1" applyAlignment="1" applyProtection="1">
      <alignment vertical="center" wrapText="1"/>
    </xf>
    <xf numFmtId="0" fontId="0" fillId="0" borderId="1" xfId="0" applyBorder="1" applyAlignment="1" applyProtection="1">
      <alignment horizontal="center" vertical="center"/>
    </xf>
    <xf numFmtId="0" fontId="9" fillId="0" borderId="1" xfId="0" applyFont="1" applyBorder="1" applyAlignment="1" applyProtection="1">
      <alignment horizontal="right" vertical="top"/>
    </xf>
    <xf numFmtId="0" fontId="0" fillId="0" borderId="1" xfId="0" applyBorder="1" applyAlignment="1" applyProtection="1">
      <alignment vertical="top" wrapText="1"/>
    </xf>
    <xf numFmtId="0" fontId="9" fillId="0" borderId="8" xfId="0" applyFont="1" applyBorder="1" applyAlignment="1" applyProtection="1">
      <alignment horizontal="right" vertical="top"/>
    </xf>
    <xf numFmtId="0" fontId="9" fillId="0" borderId="7" xfId="0" applyFont="1" applyBorder="1" applyAlignment="1" applyProtection="1">
      <alignment horizontal="right" vertical="top"/>
    </xf>
    <xf numFmtId="0" fontId="0" fillId="0" borderId="9" xfId="0" applyBorder="1" applyAlignment="1" applyProtection="1">
      <alignment vertical="top" wrapText="1"/>
    </xf>
    <xf numFmtId="0" fontId="0" fillId="0" borderId="10" xfId="0" applyBorder="1" applyAlignment="1" applyProtection="1">
      <alignment vertical="top" wrapText="1"/>
    </xf>
    <xf numFmtId="0" fontId="0" fillId="0" borderId="11" xfId="0" applyBorder="1" applyAlignment="1" applyProtection="1">
      <alignment vertical="center" wrapText="1"/>
    </xf>
    <xf numFmtId="0" fontId="0" fillId="0" borderId="12" xfId="0" applyBorder="1" applyAlignment="1" applyProtection="1">
      <alignment vertical="center" wrapText="1"/>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0" fillId="0" borderId="6" xfId="0" applyBorder="1" applyAlignment="1">
      <alignment horizontal="center" vertical="center"/>
    </xf>
    <xf numFmtId="164" fontId="0" fillId="0" borderId="4"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10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9525</xdr:colOff>
      <xdr:row>0</xdr:row>
      <xdr:rowOff>19049</xdr:rowOff>
    </xdr:from>
    <xdr:to>
      <xdr:col>9</xdr:col>
      <xdr:colOff>9524</xdr:colOff>
      <xdr:row>4</xdr:row>
      <xdr:rowOff>120143</xdr:rowOff>
    </xdr:to>
    <xdr:pic>
      <xdr:nvPicPr>
        <xdr:cNvPr id="4" name="Picture 3" descr="LOETB 2021 Logo - Smal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0725" y="19049"/>
          <a:ext cx="1809749" cy="1129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D11" sqref="D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LiKWljs2Fx7t1UfC+INYYa1E35op/jwvhx2Btl8DYL1OLiCPEEf2E/79F2qytkZFgBVZGlvoIL/MsVhOwJV0kQ==" saltValue="qgXwWeiL/vxiDHem6G/1dw=="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19"/>
  <sheetViews>
    <sheetView workbookViewId="0">
      <pane xSplit="2" ySplit="5" topLeftCell="C6" activePane="bottomRight" state="frozen"/>
      <selection pane="topRight" activeCell="C1" sqref="C1"/>
      <selection pane="bottomLeft" activeCell="A6" sqref="A6"/>
      <selection pane="bottomRight" activeCell="H9" sqref="H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Landscape Construction and Maintenance 5N1908</v>
      </c>
    </row>
    <row r="2" spans="1:23" x14ac:dyDescent="0.25">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75" x14ac:dyDescent="0.3">
      <c r="A3" s="2" t="s">
        <v>29</v>
      </c>
      <c r="D3" s="46"/>
      <c r="E3" s="46"/>
      <c r="F3" s="46"/>
      <c r="G3" s="46"/>
      <c r="H3" s="46"/>
      <c r="I3" s="46"/>
      <c r="J3" s="46"/>
      <c r="K3" s="46"/>
      <c r="L3" s="46"/>
      <c r="M3" s="46"/>
      <c r="N3" s="46"/>
      <c r="O3" s="46"/>
      <c r="P3" s="46"/>
      <c r="Q3" s="46"/>
      <c r="R3" s="46"/>
      <c r="S3" s="46"/>
      <c r="T3" s="46"/>
      <c r="U3" s="46"/>
      <c r="V3" s="46"/>
      <c r="W3" s="46"/>
    </row>
    <row r="4" spans="1:23" x14ac:dyDescent="0.25">
      <c r="D4" s="46"/>
      <c r="E4" s="46"/>
      <c r="F4" s="46"/>
      <c r="G4" s="46"/>
      <c r="H4" s="46"/>
      <c r="I4" s="46"/>
      <c r="J4" s="46"/>
      <c r="K4" s="46"/>
      <c r="L4" s="46"/>
      <c r="M4" s="46"/>
      <c r="N4" s="46"/>
      <c r="O4" s="46"/>
      <c r="P4" s="46"/>
      <c r="Q4" s="46"/>
      <c r="R4" s="46"/>
      <c r="S4" s="46"/>
      <c r="T4" s="46"/>
      <c r="U4" s="46"/>
      <c r="V4" s="46"/>
      <c r="W4" s="46"/>
    </row>
    <row r="5" spans="1:23" ht="30" x14ac:dyDescent="0.25">
      <c r="A5" s="10" t="s">
        <v>11</v>
      </c>
      <c r="B5" s="11"/>
      <c r="C5" s="12" t="s">
        <v>12</v>
      </c>
      <c r="D5" s="47"/>
      <c r="E5" s="47"/>
      <c r="F5" s="47"/>
      <c r="G5" s="47"/>
      <c r="H5" s="47"/>
      <c r="I5" s="47"/>
      <c r="J5" s="47"/>
      <c r="K5" s="47"/>
      <c r="L5" s="47"/>
      <c r="M5" s="47"/>
      <c r="N5" s="47"/>
      <c r="O5" s="47"/>
      <c r="P5" s="47"/>
      <c r="Q5" s="47"/>
      <c r="R5" s="47"/>
      <c r="S5" s="47"/>
      <c r="T5" s="47"/>
      <c r="U5" s="47"/>
      <c r="V5" s="47"/>
      <c r="W5" s="47"/>
    </row>
    <row r="6" spans="1:23" x14ac:dyDescent="0.25">
      <c r="A6" s="26" t="s">
        <v>21</v>
      </c>
      <c r="B6" s="27"/>
      <c r="C6" s="28"/>
      <c r="D6" s="29"/>
      <c r="E6" s="29"/>
      <c r="F6" s="29"/>
      <c r="G6" s="29"/>
      <c r="H6" s="29"/>
      <c r="I6" s="29"/>
      <c r="J6" s="29"/>
      <c r="K6" s="29"/>
      <c r="L6" s="29"/>
      <c r="M6" s="29"/>
      <c r="N6" s="29"/>
      <c r="O6" s="29"/>
      <c r="P6" s="29"/>
      <c r="Q6" s="29"/>
      <c r="R6" s="29"/>
      <c r="S6" s="29"/>
      <c r="T6" s="29"/>
      <c r="U6" s="29"/>
      <c r="V6" s="29"/>
      <c r="W6" s="29"/>
    </row>
    <row r="7" spans="1:23" s="7" customFormat="1" ht="54.75" customHeight="1" x14ac:dyDescent="0.25">
      <c r="A7" s="30" t="s">
        <v>13</v>
      </c>
      <c r="B7" s="31" t="s">
        <v>31</v>
      </c>
      <c r="C7" s="19">
        <v>10</v>
      </c>
      <c r="D7" s="32"/>
      <c r="E7" s="32"/>
      <c r="F7" s="32"/>
      <c r="G7" s="32"/>
      <c r="H7" s="32"/>
      <c r="I7" s="32"/>
      <c r="J7" s="32"/>
      <c r="K7" s="32"/>
      <c r="L7" s="32"/>
      <c r="M7" s="32"/>
      <c r="N7" s="32"/>
      <c r="O7" s="32"/>
      <c r="P7" s="32"/>
      <c r="Q7" s="32"/>
      <c r="R7" s="32"/>
      <c r="S7" s="32"/>
      <c r="T7" s="32"/>
      <c r="U7" s="32"/>
      <c r="V7" s="32"/>
      <c r="W7" s="32"/>
    </row>
    <row r="8" spans="1:23" s="7" customFormat="1" ht="48.75" customHeight="1" x14ac:dyDescent="0.25">
      <c r="A8" s="30" t="s">
        <v>13</v>
      </c>
      <c r="B8" s="31" t="s">
        <v>32</v>
      </c>
      <c r="C8" s="19">
        <v>5</v>
      </c>
      <c r="D8" s="32"/>
      <c r="E8" s="32"/>
      <c r="F8" s="32"/>
      <c r="G8" s="32"/>
      <c r="H8" s="32"/>
      <c r="I8" s="32"/>
      <c r="J8" s="32"/>
      <c r="K8" s="32"/>
      <c r="L8" s="32"/>
      <c r="M8" s="32"/>
      <c r="N8" s="32"/>
      <c r="O8" s="32"/>
      <c r="P8" s="32"/>
      <c r="Q8" s="32"/>
      <c r="R8" s="32"/>
      <c r="S8" s="32"/>
      <c r="T8" s="32"/>
      <c r="U8" s="32"/>
      <c r="V8" s="32"/>
      <c r="W8" s="32"/>
    </row>
    <row r="9" spans="1:23" s="7" customFormat="1" ht="33.75" customHeight="1" x14ac:dyDescent="0.25">
      <c r="A9" s="43" t="s">
        <v>13</v>
      </c>
      <c r="B9" s="31" t="s">
        <v>33</v>
      </c>
      <c r="C9" s="19">
        <v>5</v>
      </c>
      <c r="D9" s="32"/>
      <c r="E9" s="32"/>
      <c r="F9" s="32"/>
      <c r="G9" s="32"/>
      <c r="H9" s="32"/>
      <c r="I9" s="32"/>
      <c r="J9" s="32"/>
      <c r="K9" s="32"/>
      <c r="L9" s="32"/>
      <c r="M9" s="32"/>
      <c r="N9" s="32"/>
      <c r="O9" s="32"/>
      <c r="P9" s="32"/>
      <c r="Q9" s="32"/>
      <c r="R9" s="32"/>
      <c r="S9" s="32"/>
      <c r="T9" s="32"/>
      <c r="U9" s="32"/>
      <c r="V9" s="32"/>
      <c r="W9" s="32"/>
    </row>
    <row r="10" spans="1:23" s="7" customFormat="1" ht="33" customHeight="1" x14ac:dyDescent="0.25">
      <c r="A10" s="43" t="s">
        <v>13</v>
      </c>
      <c r="B10" s="41" t="s">
        <v>34</v>
      </c>
      <c r="C10" s="48">
        <v>10</v>
      </c>
      <c r="D10" s="49"/>
      <c r="E10" s="49"/>
      <c r="F10" s="49"/>
      <c r="G10" s="49"/>
      <c r="H10" s="49"/>
      <c r="I10" s="49"/>
      <c r="J10" s="49"/>
      <c r="K10" s="49"/>
      <c r="L10" s="49"/>
      <c r="M10" s="49"/>
      <c r="N10" s="49"/>
      <c r="O10" s="49"/>
      <c r="P10" s="49"/>
      <c r="Q10" s="49"/>
      <c r="R10" s="49"/>
      <c r="S10" s="49"/>
      <c r="T10" s="49"/>
      <c r="U10" s="49"/>
      <c r="V10" s="49"/>
      <c r="W10" s="49"/>
    </row>
    <row r="11" spans="1:23" s="7" customFormat="1" ht="35.25" customHeight="1" x14ac:dyDescent="0.25">
      <c r="A11" s="44"/>
      <c r="B11" s="42" t="s">
        <v>35</v>
      </c>
      <c r="C11" s="48"/>
      <c r="D11" s="50"/>
      <c r="E11" s="50"/>
      <c r="F11" s="50"/>
      <c r="G11" s="50"/>
      <c r="H11" s="50"/>
      <c r="I11" s="50"/>
      <c r="J11" s="50"/>
      <c r="K11" s="50"/>
      <c r="L11" s="50"/>
      <c r="M11" s="50"/>
      <c r="N11" s="50"/>
      <c r="O11" s="50"/>
      <c r="P11" s="50"/>
      <c r="Q11" s="50"/>
      <c r="R11" s="50"/>
      <c r="S11" s="50"/>
      <c r="T11" s="50"/>
      <c r="U11" s="50"/>
      <c r="V11" s="50"/>
      <c r="W11" s="50"/>
    </row>
    <row r="12" spans="1:23" s="7" customFormat="1" ht="30.75" customHeight="1" x14ac:dyDescent="0.25">
      <c r="A12" s="44" t="s">
        <v>13</v>
      </c>
      <c r="B12" s="33" t="s">
        <v>36</v>
      </c>
      <c r="C12" s="19">
        <v>10</v>
      </c>
      <c r="D12" s="32"/>
      <c r="E12" s="32"/>
      <c r="F12" s="32"/>
      <c r="G12" s="32"/>
      <c r="H12" s="32"/>
      <c r="I12" s="32"/>
      <c r="J12" s="32"/>
      <c r="K12" s="32"/>
      <c r="L12" s="32"/>
      <c r="M12" s="32"/>
      <c r="N12" s="32"/>
      <c r="O12" s="32"/>
      <c r="P12" s="32"/>
      <c r="Q12" s="32"/>
      <c r="R12" s="32"/>
      <c r="S12" s="32"/>
      <c r="T12" s="32"/>
      <c r="U12" s="32"/>
      <c r="V12" s="32"/>
      <c r="W12" s="32"/>
    </row>
    <row r="13" spans="1:23" x14ac:dyDescent="0.25">
      <c r="A13" s="8" t="s">
        <v>14</v>
      </c>
      <c r="B13" s="8"/>
      <c r="C13" s="9">
        <f t="shared" ref="C13:W13" si="0">SUM(C6:C12)</f>
        <v>40</v>
      </c>
      <c r="D13" s="9">
        <f t="shared" si="0"/>
        <v>0</v>
      </c>
      <c r="E13" s="9">
        <f t="shared" si="0"/>
        <v>0</v>
      </c>
      <c r="F13" s="9">
        <f t="shared" si="0"/>
        <v>0</v>
      </c>
      <c r="G13" s="9">
        <f t="shared" si="0"/>
        <v>0</v>
      </c>
      <c r="H13" s="9">
        <f t="shared" si="0"/>
        <v>0</v>
      </c>
      <c r="I13" s="9">
        <f t="shared" si="0"/>
        <v>0</v>
      </c>
      <c r="J13" s="9">
        <f t="shared" si="0"/>
        <v>0</v>
      </c>
      <c r="K13" s="9">
        <f t="shared" si="0"/>
        <v>0</v>
      </c>
      <c r="L13" s="9">
        <f t="shared" si="0"/>
        <v>0</v>
      </c>
      <c r="M13" s="9">
        <f t="shared" si="0"/>
        <v>0</v>
      </c>
      <c r="N13" s="9">
        <f t="shared" si="0"/>
        <v>0</v>
      </c>
      <c r="O13" s="9">
        <f t="shared" si="0"/>
        <v>0</v>
      </c>
      <c r="P13" s="9">
        <f t="shared" si="0"/>
        <v>0</v>
      </c>
      <c r="Q13" s="9">
        <f t="shared" si="0"/>
        <v>0</v>
      </c>
      <c r="R13" s="9">
        <f t="shared" si="0"/>
        <v>0</v>
      </c>
      <c r="S13" s="9">
        <f t="shared" si="0"/>
        <v>0</v>
      </c>
      <c r="T13" s="9">
        <f t="shared" si="0"/>
        <v>0</v>
      </c>
      <c r="U13" s="9">
        <f t="shared" si="0"/>
        <v>0</v>
      </c>
      <c r="V13" s="9">
        <f t="shared" si="0"/>
        <v>0</v>
      </c>
      <c r="W13" s="9">
        <f t="shared" si="0"/>
        <v>0</v>
      </c>
    </row>
    <row r="15" spans="1:23" x14ac:dyDescent="0.25">
      <c r="A15" t="s">
        <v>15</v>
      </c>
      <c r="B15" t="s">
        <v>16</v>
      </c>
    </row>
    <row r="16" spans="1:23" x14ac:dyDescent="0.25">
      <c r="B16" t="s">
        <v>17</v>
      </c>
    </row>
    <row r="19" spans="23:23" x14ac:dyDescent="0.25">
      <c r="W19" s="25"/>
    </row>
  </sheetData>
  <sheetProtection algorithmName="SHA-512" hashValue="eVBN4aekZX5eHug7aHRxJscOs/J/+rjhNw7jzRebm03uO2UnL8QTAGLZp9STo2nz8K1K+i131ONy9daKqlvniw==" saltValue="uT17KM3dubhx8whErINowQ==" spinCount="100000" sheet="1" objects="1" scenarios="1" selectLockedCells="1"/>
  <mergeCells count="41">
    <mergeCell ref="W10:W11"/>
    <mergeCell ref="R10:R11"/>
    <mergeCell ref="S10:S11"/>
    <mergeCell ref="T10:T11"/>
    <mergeCell ref="U10:U11"/>
    <mergeCell ref="V10:V11"/>
    <mergeCell ref="M10:M11"/>
    <mergeCell ref="N10:N11"/>
    <mergeCell ref="O10:O11"/>
    <mergeCell ref="P10:P11"/>
    <mergeCell ref="Q10:Q11"/>
    <mergeCell ref="H10:H11"/>
    <mergeCell ref="I10:I11"/>
    <mergeCell ref="J10:J11"/>
    <mergeCell ref="K10:K11"/>
    <mergeCell ref="L10:L11"/>
    <mergeCell ref="C10:C11"/>
    <mergeCell ref="D10:D11"/>
    <mergeCell ref="E10:E11"/>
    <mergeCell ref="F10:F11"/>
    <mergeCell ref="G10:G11"/>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7">
    <cfRule type="expression" dxfId="108" priority="220">
      <formula>D7&gt;$C7</formula>
    </cfRule>
  </conditionalFormatting>
  <conditionalFormatting sqref="D6">
    <cfRule type="expression" dxfId="107" priority="180">
      <formula>D6&gt;$C6</formula>
    </cfRule>
  </conditionalFormatting>
  <conditionalFormatting sqref="E6:W6">
    <cfRule type="expression" dxfId="106" priority="179">
      <formula>E6&gt;$C6</formula>
    </cfRule>
  </conditionalFormatting>
  <conditionalFormatting sqref="D8:W8">
    <cfRule type="expression" dxfId="105" priority="160">
      <formula>D8&gt;$C8</formula>
    </cfRule>
  </conditionalFormatting>
  <conditionalFormatting sqref="D9:W9">
    <cfRule type="expression" dxfId="104" priority="140">
      <formula>D9&gt;$C9</formula>
    </cfRule>
  </conditionalFormatting>
  <conditionalFormatting sqref="D10:W10">
    <cfRule type="expression" dxfId="103" priority="120">
      <formula>D10&gt;$C10</formula>
    </cfRule>
  </conditionalFormatting>
  <conditionalFormatting sqref="D12">
    <cfRule type="expression" dxfId="102" priority="100">
      <formula>D12&gt;$C12</formula>
    </cfRule>
  </conditionalFormatting>
  <conditionalFormatting sqref="W12">
    <cfRule type="expression" dxfId="101" priority="81">
      <formula>W12&gt;$C12</formula>
    </cfRule>
  </conditionalFormatting>
  <conditionalFormatting sqref="E12">
    <cfRule type="expression" dxfId="100" priority="99">
      <formula>E12&gt;$C12</formula>
    </cfRule>
  </conditionalFormatting>
  <conditionalFormatting sqref="F12">
    <cfRule type="expression" dxfId="99" priority="98">
      <formula>F12&gt;$C12</formula>
    </cfRule>
  </conditionalFormatting>
  <conditionalFormatting sqref="G12">
    <cfRule type="expression" dxfId="98" priority="97">
      <formula>G12&gt;$C12</formula>
    </cfRule>
  </conditionalFormatting>
  <conditionalFormatting sqref="H12">
    <cfRule type="expression" dxfId="97" priority="96">
      <formula>H12&gt;$C12</formula>
    </cfRule>
  </conditionalFormatting>
  <conditionalFormatting sqref="I12">
    <cfRule type="expression" dxfId="96" priority="95">
      <formula>I12&gt;$C12</formula>
    </cfRule>
  </conditionalFormatting>
  <conditionalFormatting sqref="J12">
    <cfRule type="expression" dxfId="95" priority="94">
      <formula>J12&gt;$C12</formula>
    </cfRule>
  </conditionalFormatting>
  <conditionalFormatting sqref="K12">
    <cfRule type="expression" dxfId="94" priority="93">
      <formula>K12&gt;$C12</formula>
    </cfRule>
  </conditionalFormatting>
  <conditionalFormatting sqref="L12">
    <cfRule type="expression" dxfId="93" priority="92">
      <formula>L12&gt;$C12</formula>
    </cfRule>
  </conditionalFormatting>
  <conditionalFormatting sqref="M12">
    <cfRule type="expression" dxfId="92" priority="91">
      <formula>M12&gt;$C12</formula>
    </cfRule>
  </conditionalFormatting>
  <conditionalFormatting sqref="N12">
    <cfRule type="expression" dxfId="91" priority="90">
      <formula>N12&gt;$C12</formula>
    </cfRule>
  </conditionalFormatting>
  <conditionalFormatting sqref="O12">
    <cfRule type="expression" dxfId="90" priority="89">
      <formula>O12&gt;$C12</formula>
    </cfRule>
  </conditionalFormatting>
  <conditionalFormatting sqref="P12">
    <cfRule type="expression" dxfId="89" priority="88">
      <formula>P12&gt;$C12</formula>
    </cfRule>
  </conditionalFormatting>
  <conditionalFormatting sqref="Q12">
    <cfRule type="expression" dxfId="88" priority="87">
      <formula>Q12&gt;$C12</formula>
    </cfRule>
  </conditionalFormatting>
  <conditionalFormatting sqref="R12">
    <cfRule type="expression" dxfId="87" priority="86">
      <formula>R12&gt;$C12</formula>
    </cfRule>
  </conditionalFormatting>
  <conditionalFormatting sqref="S12">
    <cfRule type="expression" dxfId="86" priority="85">
      <formula>S12&gt;$C12</formula>
    </cfRule>
  </conditionalFormatting>
  <conditionalFormatting sqref="T12">
    <cfRule type="expression" dxfId="85" priority="84">
      <formula>T12&gt;$C12</formula>
    </cfRule>
  </conditionalFormatting>
  <conditionalFormatting sqref="U12">
    <cfRule type="expression" dxfId="84" priority="83">
      <formula>U12&gt;$C12</formula>
    </cfRule>
  </conditionalFormatting>
  <conditionalFormatting sqref="V12">
    <cfRule type="expression" dxfId="83" priority="82">
      <formula>V12&gt;$C12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W19"/>
  <sheetViews>
    <sheetView workbookViewId="0">
      <pane xSplit="2" ySplit="5" topLeftCell="C6" activePane="bottomRight" state="frozen"/>
      <selection pane="topRight" activeCell="C1" sqref="C1"/>
      <selection pane="bottomLeft" activeCell="A6" sqref="A6"/>
      <selection pane="bottomRight" activeCell="G14" sqref="G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Landscape Construction and Maintenance 5N1908</v>
      </c>
    </row>
    <row r="2" spans="1:23" x14ac:dyDescent="0.25">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75" x14ac:dyDescent="0.3">
      <c r="A3" s="2" t="s">
        <v>30</v>
      </c>
      <c r="D3" s="46"/>
      <c r="E3" s="46"/>
      <c r="F3" s="46"/>
      <c r="G3" s="46"/>
      <c r="H3" s="46"/>
      <c r="I3" s="46"/>
      <c r="J3" s="46"/>
      <c r="K3" s="46"/>
      <c r="L3" s="46"/>
      <c r="M3" s="46"/>
      <c r="N3" s="46"/>
      <c r="O3" s="46"/>
      <c r="P3" s="46"/>
      <c r="Q3" s="46"/>
      <c r="R3" s="46"/>
      <c r="S3" s="46"/>
      <c r="T3" s="46"/>
      <c r="U3" s="46"/>
      <c r="V3" s="46"/>
      <c r="W3" s="46"/>
    </row>
    <row r="4" spans="1:23" x14ac:dyDescent="0.25">
      <c r="D4" s="46"/>
      <c r="E4" s="46"/>
      <c r="F4" s="46"/>
      <c r="G4" s="46"/>
      <c r="H4" s="46"/>
      <c r="I4" s="46"/>
      <c r="J4" s="46"/>
      <c r="K4" s="46"/>
      <c r="L4" s="46"/>
      <c r="M4" s="46"/>
      <c r="N4" s="46"/>
      <c r="O4" s="46"/>
      <c r="P4" s="46"/>
      <c r="Q4" s="46"/>
      <c r="R4" s="46"/>
      <c r="S4" s="46"/>
      <c r="T4" s="46"/>
      <c r="U4" s="46"/>
      <c r="V4" s="46"/>
      <c r="W4" s="46"/>
    </row>
    <row r="5" spans="1:23" ht="30" x14ac:dyDescent="0.25">
      <c r="A5" s="10" t="s">
        <v>11</v>
      </c>
      <c r="B5" s="11"/>
      <c r="C5" s="12" t="s">
        <v>12</v>
      </c>
      <c r="D5" s="47"/>
      <c r="E5" s="47"/>
      <c r="F5" s="47"/>
      <c r="G5" s="47"/>
      <c r="H5" s="47"/>
      <c r="I5" s="47"/>
      <c r="J5" s="47"/>
      <c r="K5" s="47"/>
      <c r="L5" s="47"/>
      <c r="M5" s="47"/>
      <c r="N5" s="47"/>
      <c r="O5" s="47"/>
      <c r="P5" s="47"/>
      <c r="Q5" s="47"/>
      <c r="R5" s="47"/>
      <c r="S5" s="47"/>
      <c r="T5" s="47"/>
      <c r="U5" s="47"/>
      <c r="V5" s="47"/>
      <c r="W5" s="47"/>
    </row>
    <row r="6" spans="1:23" x14ac:dyDescent="0.25">
      <c r="A6" s="26" t="s">
        <v>37</v>
      </c>
      <c r="B6" s="27"/>
      <c r="C6" s="28"/>
      <c r="D6" s="29"/>
      <c r="E6" s="29"/>
      <c r="F6" s="29"/>
      <c r="G6" s="29"/>
      <c r="H6" s="29"/>
      <c r="I6" s="29"/>
      <c r="J6" s="29"/>
      <c r="K6" s="29"/>
      <c r="L6" s="29"/>
      <c r="M6" s="29"/>
      <c r="N6" s="29"/>
      <c r="O6" s="29"/>
      <c r="P6" s="29"/>
      <c r="Q6" s="29"/>
      <c r="R6" s="29"/>
      <c r="S6" s="29"/>
      <c r="T6" s="29"/>
      <c r="U6" s="29"/>
      <c r="V6" s="29"/>
      <c r="W6" s="29"/>
    </row>
    <row r="7" spans="1:23" ht="21" customHeight="1" x14ac:dyDescent="0.25">
      <c r="A7" s="35" t="s">
        <v>13</v>
      </c>
      <c r="B7" s="36" t="s">
        <v>38</v>
      </c>
      <c r="C7" s="53">
        <v>10</v>
      </c>
      <c r="D7" s="51"/>
      <c r="E7" s="51"/>
      <c r="F7" s="51"/>
      <c r="G7" s="51"/>
      <c r="H7" s="51"/>
      <c r="I7" s="51"/>
      <c r="J7" s="51"/>
      <c r="K7" s="51"/>
      <c r="L7" s="51"/>
      <c r="M7" s="51"/>
      <c r="N7" s="51"/>
      <c r="O7" s="51"/>
      <c r="P7" s="51"/>
      <c r="Q7" s="51"/>
      <c r="R7" s="51"/>
      <c r="S7" s="51"/>
      <c r="T7" s="51"/>
      <c r="U7" s="51"/>
      <c r="V7" s="51"/>
      <c r="W7" s="51"/>
    </row>
    <row r="8" spans="1:23" ht="31.5" customHeight="1" x14ac:dyDescent="0.25">
      <c r="A8" s="35"/>
      <c r="B8" s="36" t="s">
        <v>39</v>
      </c>
      <c r="C8" s="53"/>
      <c r="D8" s="52"/>
      <c r="E8" s="52"/>
      <c r="F8" s="52"/>
      <c r="G8" s="52"/>
      <c r="H8" s="52"/>
      <c r="I8" s="52"/>
      <c r="J8" s="52"/>
      <c r="K8" s="52"/>
      <c r="L8" s="52"/>
      <c r="M8" s="52"/>
      <c r="N8" s="52"/>
      <c r="O8" s="52"/>
      <c r="P8" s="52"/>
      <c r="Q8" s="52"/>
      <c r="R8" s="52"/>
      <c r="S8" s="52"/>
      <c r="T8" s="52"/>
      <c r="U8" s="52"/>
      <c r="V8" s="52"/>
      <c r="W8" s="52"/>
    </row>
    <row r="9" spans="1:23" ht="30" x14ac:dyDescent="0.25">
      <c r="A9" s="37" t="s">
        <v>13</v>
      </c>
      <c r="B9" s="39" t="s">
        <v>40</v>
      </c>
      <c r="C9" s="53">
        <v>30</v>
      </c>
      <c r="D9" s="51"/>
      <c r="E9" s="51"/>
      <c r="F9" s="51"/>
      <c r="G9" s="51"/>
      <c r="H9" s="51"/>
      <c r="I9" s="51"/>
      <c r="J9" s="51"/>
      <c r="K9" s="51"/>
      <c r="L9" s="51"/>
      <c r="M9" s="51"/>
      <c r="N9" s="51"/>
      <c r="O9" s="51"/>
      <c r="P9" s="51"/>
      <c r="Q9" s="51"/>
      <c r="R9" s="51"/>
      <c r="S9" s="51"/>
      <c r="T9" s="51"/>
      <c r="U9" s="51"/>
      <c r="V9" s="51"/>
      <c r="W9" s="51"/>
    </row>
    <row r="10" spans="1:23" x14ac:dyDescent="0.25">
      <c r="A10" s="38"/>
      <c r="B10" s="40" t="s">
        <v>41</v>
      </c>
      <c r="C10" s="53"/>
      <c r="D10" s="52"/>
      <c r="E10" s="52"/>
      <c r="F10" s="52"/>
      <c r="G10" s="52"/>
      <c r="H10" s="52"/>
      <c r="I10" s="52"/>
      <c r="J10" s="52"/>
      <c r="K10" s="52"/>
      <c r="L10" s="52"/>
      <c r="M10" s="52"/>
      <c r="N10" s="52"/>
      <c r="O10" s="52"/>
      <c r="P10" s="52"/>
      <c r="Q10" s="52"/>
      <c r="R10" s="52"/>
      <c r="S10" s="52"/>
      <c r="T10" s="52"/>
      <c r="U10" s="52"/>
      <c r="V10" s="52"/>
      <c r="W10" s="52"/>
    </row>
    <row r="11" spans="1:23" x14ac:dyDescent="0.25">
      <c r="A11" s="35"/>
      <c r="B11" s="36" t="s">
        <v>44</v>
      </c>
      <c r="C11" s="53"/>
      <c r="D11" s="52"/>
      <c r="E11" s="52"/>
      <c r="F11" s="52"/>
      <c r="G11" s="52"/>
      <c r="H11" s="52"/>
      <c r="I11" s="52"/>
      <c r="J11" s="52"/>
      <c r="K11" s="52"/>
      <c r="L11" s="52"/>
      <c r="M11" s="52"/>
      <c r="N11" s="52"/>
      <c r="O11" s="52"/>
      <c r="P11" s="52"/>
      <c r="Q11" s="52"/>
      <c r="R11" s="52"/>
      <c r="S11" s="52"/>
      <c r="T11" s="52"/>
      <c r="U11" s="52"/>
      <c r="V11" s="52"/>
      <c r="W11" s="52"/>
    </row>
    <row r="12" spans="1:23" x14ac:dyDescent="0.25">
      <c r="A12" s="35"/>
      <c r="B12" s="36" t="s">
        <v>45</v>
      </c>
      <c r="C12" s="53"/>
      <c r="D12" s="52"/>
      <c r="E12" s="52"/>
      <c r="F12" s="52"/>
      <c r="G12" s="52"/>
      <c r="H12" s="52"/>
      <c r="I12" s="52"/>
      <c r="J12" s="52"/>
      <c r="K12" s="52"/>
      <c r="L12" s="52"/>
      <c r="M12" s="52"/>
      <c r="N12" s="52"/>
      <c r="O12" s="52"/>
      <c r="P12" s="52"/>
      <c r="Q12" s="52"/>
      <c r="R12" s="52"/>
      <c r="S12" s="52"/>
      <c r="T12" s="52"/>
      <c r="U12" s="52"/>
      <c r="V12" s="52"/>
      <c r="W12" s="52"/>
    </row>
    <row r="13" spans="1:23" x14ac:dyDescent="0.25">
      <c r="A13" s="35"/>
      <c r="B13" s="36" t="s">
        <v>46</v>
      </c>
      <c r="C13" s="53"/>
      <c r="D13" s="52"/>
      <c r="E13" s="52"/>
      <c r="F13" s="52"/>
      <c r="G13" s="52"/>
      <c r="H13" s="52"/>
      <c r="I13" s="52"/>
      <c r="J13" s="52"/>
      <c r="K13" s="52"/>
      <c r="L13" s="52"/>
      <c r="M13" s="52"/>
      <c r="N13" s="52"/>
      <c r="O13" s="52"/>
      <c r="P13" s="52"/>
      <c r="Q13" s="52"/>
      <c r="R13" s="52"/>
      <c r="S13" s="52"/>
      <c r="T13" s="52"/>
      <c r="U13" s="52"/>
      <c r="V13" s="52"/>
      <c r="W13" s="52"/>
    </row>
    <row r="14" spans="1:23" ht="24.75" customHeight="1" x14ac:dyDescent="0.25">
      <c r="A14" s="35" t="s">
        <v>13</v>
      </c>
      <c r="B14" s="31" t="s">
        <v>42</v>
      </c>
      <c r="C14" s="34">
        <v>10</v>
      </c>
      <c r="D14" s="32"/>
      <c r="E14" s="32"/>
      <c r="F14" s="32"/>
      <c r="G14" s="32"/>
      <c r="H14" s="32"/>
      <c r="I14" s="32"/>
      <c r="J14" s="32"/>
      <c r="K14" s="32"/>
      <c r="L14" s="32"/>
      <c r="M14" s="32"/>
      <c r="N14" s="32"/>
      <c r="O14" s="32"/>
      <c r="P14" s="32"/>
      <c r="Q14" s="32"/>
      <c r="R14" s="32"/>
      <c r="S14" s="32"/>
      <c r="T14" s="32"/>
      <c r="U14" s="32"/>
      <c r="V14" s="32"/>
      <c r="W14" s="32"/>
    </row>
    <row r="15" spans="1:23" ht="33.75" customHeight="1" x14ac:dyDescent="0.25">
      <c r="A15" s="35" t="s">
        <v>13</v>
      </c>
      <c r="B15" s="36" t="s">
        <v>43</v>
      </c>
      <c r="C15" s="34">
        <v>10</v>
      </c>
      <c r="D15" s="32"/>
      <c r="E15" s="32"/>
      <c r="F15" s="32"/>
      <c r="G15" s="32"/>
      <c r="H15" s="32"/>
      <c r="I15" s="32"/>
      <c r="J15" s="32"/>
      <c r="K15" s="32"/>
      <c r="L15" s="32"/>
      <c r="M15" s="32"/>
      <c r="N15" s="32"/>
      <c r="O15" s="32"/>
      <c r="P15" s="32"/>
      <c r="Q15" s="32"/>
      <c r="R15" s="32"/>
      <c r="S15" s="32"/>
      <c r="T15" s="32"/>
      <c r="U15" s="32"/>
      <c r="V15" s="32"/>
      <c r="W15" s="32"/>
    </row>
    <row r="16" spans="1:23" x14ac:dyDescent="0.25">
      <c r="A16" s="8" t="s">
        <v>14</v>
      </c>
      <c r="B16" s="8"/>
      <c r="C16" s="9">
        <f t="shared" ref="C16:W16" si="0">SUM(C6:C15)</f>
        <v>60</v>
      </c>
      <c r="D16" s="9">
        <f t="shared" si="0"/>
        <v>0</v>
      </c>
      <c r="E16" s="9">
        <f t="shared" si="0"/>
        <v>0</v>
      </c>
      <c r="F16" s="9">
        <f t="shared" si="0"/>
        <v>0</v>
      </c>
      <c r="G16" s="9">
        <f t="shared" si="0"/>
        <v>0</v>
      </c>
      <c r="H16" s="9">
        <f t="shared" si="0"/>
        <v>0</v>
      </c>
      <c r="I16" s="9">
        <f t="shared" si="0"/>
        <v>0</v>
      </c>
      <c r="J16" s="9">
        <f t="shared" si="0"/>
        <v>0</v>
      </c>
      <c r="K16" s="9">
        <f t="shared" si="0"/>
        <v>0</v>
      </c>
      <c r="L16" s="9">
        <f t="shared" si="0"/>
        <v>0</v>
      </c>
      <c r="M16" s="9">
        <f t="shared" si="0"/>
        <v>0</v>
      </c>
      <c r="N16" s="9">
        <f t="shared" si="0"/>
        <v>0</v>
      </c>
      <c r="O16" s="9">
        <f t="shared" si="0"/>
        <v>0</v>
      </c>
      <c r="P16" s="9">
        <f t="shared" si="0"/>
        <v>0</v>
      </c>
      <c r="Q16" s="9">
        <f t="shared" si="0"/>
        <v>0</v>
      </c>
      <c r="R16" s="9">
        <f t="shared" si="0"/>
        <v>0</v>
      </c>
      <c r="S16" s="9">
        <f t="shared" si="0"/>
        <v>0</v>
      </c>
      <c r="T16" s="9">
        <f t="shared" si="0"/>
        <v>0</v>
      </c>
      <c r="U16" s="9">
        <f t="shared" si="0"/>
        <v>0</v>
      </c>
      <c r="V16" s="9">
        <f t="shared" si="0"/>
        <v>0</v>
      </c>
      <c r="W16" s="9">
        <f t="shared" si="0"/>
        <v>0</v>
      </c>
    </row>
    <row r="18" spans="1:2" x14ac:dyDescent="0.25">
      <c r="A18" t="s">
        <v>15</v>
      </c>
      <c r="B18" t="s">
        <v>16</v>
      </c>
    </row>
    <row r="19" spans="1:2" x14ac:dyDescent="0.25">
      <c r="B19" t="s">
        <v>17</v>
      </c>
    </row>
  </sheetData>
  <sheetProtection algorithmName="SHA-512" hashValue="RottryXzGeBLZbRAUh0IALAvXclP/TI23dgraGbNDzsmdf1MO1Fci6BGeTXGINY15QTQM6hKQ51yufYnjA2doQ==" saltValue="UVl/+ps1FS+sNHX0XEfM/w==" spinCount="100000" sheet="1" objects="1" scenarios="1" selectLockedCells="1"/>
  <mergeCells count="62">
    <mergeCell ref="W9:W13"/>
    <mergeCell ref="R9:R13"/>
    <mergeCell ref="S9:S13"/>
    <mergeCell ref="T9:T13"/>
    <mergeCell ref="U9:U13"/>
    <mergeCell ref="V9:V13"/>
    <mergeCell ref="R7:R8"/>
    <mergeCell ref="S7:S8"/>
    <mergeCell ref="T7:T8"/>
    <mergeCell ref="U7:U8"/>
    <mergeCell ref="V7:V8"/>
    <mergeCell ref="W7:W8"/>
    <mergeCell ref="C9:C13"/>
    <mergeCell ref="D9:D13"/>
    <mergeCell ref="E9:E13"/>
    <mergeCell ref="F9:F13"/>
    <mergeCell ref="G9:G13"/>
    <mergeCell ref="H9:H13"/>
    <mergeCell ref="I9:I13"/>
    <mergeCell ref="J9:J13"/>
    <mergeCell ref="K9:K13"/>
    <mergeCell ref="L9:L13"/>
    <mergeCell ref="M9:M13"/>
    <mergeCell ref="N9:N13"/>
    <mergeCell ref="O9:O13"/>
    <mergeCell ref="P9:P13"/>
    <mergeCell ref="Q9:Q13"/>
    <mergeCell ref="C7:C8"/>
    <mergeCell ref="D7:D8"/>
    <mergeCell ref="E7:E8"/>
    <mergeCell ref="F7:F8"/>
    <mergeCell ref="G7:G8"/>
    <mergeCell ref="P7:P8"/>
    <mergeCell ref="Q7:Q8"/>
    <mergeCell ref="H7:H8"/>
    <mergeCell ref="I7:I8"/>
    <mergeCell ref="J7:J8"/>
    <mergeCell ref="K7:K8"/>
    <mergeCell ref="L7:L8"/>
    <mergeCell ref="M7:M8"/>
    <mergeCell ref="N7:N8"/>
    <mergeCell ref="O7:O8"/>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82" priority="220">
      <formula>D7&gt;$C7</formula>
    </cfRule>
  </conditionalFormatting>
  <conditionalFormatting sqref="W7">
    <cfRule type="expression" dxfId="81" priority="201">
      <formula>W7&gt;$C7</formula>
    </cfRule>
  </conditionalFormatting>
  <conditionalFormatting sqref="E7">
    <cfRule type="expression" dxfId="80" priority="219">
      <formula>E7&gt;$C7</formula>
    </cfRule>
  </conditionalFormatting>
  <conditionalFormatting sqref="F7">
    <cfRule type="expression" dxfId="79" priority="218">
      <formula>F7&gt;$C7</formula>
    </cfRule>
  </conditionalFormatting>
  <conditionalFormatting sqref="G7">
    <cfRule type="expression" dxfId="78" priority="217">
      <formula>G7&gt;$C7</formula>
    </cfRule>
  </conditionalFormatting>
  <conditionalFormatting sqref="H7">
    <cfRule type="expression" dxfId="77" priority="216">
      <formula>H7&gt;$C7</formula>
    </cfRule>
  </conditionalFormatting>
  <conditionalFormatting sqref="I7">
    <cfRule type="expression" dxfId="76" priority="215">
      <formula>I7&gt;$C7</formula>
    </cfRule>
  </conditionalFormatting>
  <conditionalFormatting sqref="J7">
    <cfRule type="expression" dxfId="75" priority="214">
      <formula>J7&gt;$C7</formula>
    </cfRule>
  </conditionalFormatting>
  <conditionalFormatting sqref="K7">
    <cfRule type="expression" dxfId="74" priority="213">
      <formula>K7&gt;$C7</formula>
    </cfRule>
  </conditionalFormatting>
  <conditionalFormatting sqref="L7">
    <cfRule type="expression" dxfId="73" priority="212">
      <formula>L7&gt;$C7</formula>
    </cfRule>
  </conditionalFormatting>
  <conditionalFormatting sqref="M7">
    <cfRule type="expression" dxfId="72" priority="211">
      <formula>M7&gt;$C7</formula>
    </cfRule>
  </conditionalFormatting>
  <conditionalFormatting sqref="N7">
    <cfRule type="expression" dxfId="71" priority="210">
      <formula>N7&gt;$C7</formula>
    </cfRule>
  </conditionalFormatting>
  <conditionalFormatting sqref="O7">
    <cfRule type="expression" dxfId="70" priority="209">
      <formula>O7&gt;$C7</formula>
    </cfRule>
  </conditionalFormatting>
  <conditionalFormatting sqref="P7">
    <cfRule type="expression" dxfId="69" priority="208">
      <formula>P7&gt;$C7</formula>
    </cfRule>
  </conditionalFormatting>
  <conditionalFormatting sqref="Q7">
    <cfRule type="expression" dxfId="68" priority="207">
      <formula>Q7&gt;$C7</formula>
    </cfRule>
  </conditionalFormatting>
  <conditionalFormatting sqref="R7">
    <cfRule type="expression" dxfId="67" priority="206">
      <formula>R7&gt;$C7</formula>
    </cfRule>
  </conditionalFormatting>
  <conditionalFormatting sqref="S7">
    <cfRule type="expression" dxfId="66" priority="205">
      <formula>S7&gt;$C7</formula>
    </cfRule>
  </conditionalFormatting>
  <conditionalFormatting sqref="T7">
    <cfRule type="expression" dxfId="65" priority="204">
      <formula>T7&gt;$C7</formula>
    </cfRule>
  </conditionalFormatting>
  <conditionalFormatting sqref="U7">
    <cfRule type="expression" dxfId="64" priority="203">
      <formula>U7&gt;$C7</formula>
    </cfRule>
  </conditionalFormatting>
  <conditionalFormatting sqref="V7">
    <cfRule type="expression" dxfId="63" priority="202">
      <formula>V7&gt;$C7</formula>
    </cfRule>
  </conditionalFormatting>
  <conditionalFormatting sqref="D6">
    <cfRule type="expression" dxfId="62" priority="180">
      <formula>D6&gt;$C6</formula>
    </cfRule>
  </conditionalFormatting>
  <conditionalFormatting sqref="E6:W6">
    <cfRule type="expression" dxfId="61" priority="179">
      <formula>E6&gt;$C6</formula>
    </cfRule>
  </conditionalFormatting>
  <conditionalFormatting sqref="D9">
    <cfRule type="expression" dxfId="60" priority="160">
      <formula>D9&gt;$C9</formula>
    </cfRule>
  </conditionalFormatting>
  <conditionalFormatting sqref="W9">
    <cfRule type="expression" dxfId="59" priority="141">
      <formula>W9&gt;$C9</formula>
    </cfRule>
  </conditionalFormatting>
  <conditionalFormatting sqref="E9">
    <cfRule type="expression" dxfId="58" priority="159">
      <formula>E9&gt;$C9</formula>
    </cfRule>
  </conditionalFormatting>
  <conditionalFormatting sqref="F9">
    <cfRule type="expression" dxfId="57" priority="158">
      <formula>F9&gt;$C9</formula>
    </cfRule>
  </conditionalFormatting>
  <conditionalFormatting sqref="G9">
    <cfRule type="expression" dxfId="56" priority="157">
      <formula>G9&gt;$C9</formula>
    </cfRule>
  </conditionalFormatting>
  <conditionalFormatting sqref="H9">
    <cfRule type="expression" dxfId="55" priority="156">
      <formula>H9&gt;$C9</formula>
    </cfRule>
  </conditionalFormatting>
  <conditionalFormatting sqref="I9">
    <cfRule type="expression" dxfId="54" priority="155">
      <formula>I9&gt;$C9</formula>
    </cfRule>
  </conditionalFormatting>
  <conditionalFormatting sqref="J9">
    <cfRule type="expression" dxfId="53" priority="154">
      <formula>J9&gt;$C9</formula>
    </cfRule>
  </conditionalFormatting>
  <conditionalFormatting sqref="K9">
    <cfRule type="expression" dxfId="52" priority="153">
      <formula>K9&gt;$C9</formula>
    </cfRule>
  </conditionalFormatting>
  <conditionalFormatting sqref="L9">
    <cfRule type="expression" dxfId="51" priority="152">
      <formula>L9&gt;$C9</formula>
    </cfRule>
  </conditionalFormatting>
  <conditionalFormatting sqref="M9">
    <cfRule type="expression" dxfId="50" priority="151">
      <formula>M9&gt;$C9</formula>
    </cfRule>
  </conditionalFormatting>
  <conditionalFormatting sqref="N9">
    <cfRule type="expression" dxfId="49" priority="150">
      <formula>N9&gt;$C9</formula>
    </cfRule>
  </conditionalFormatting>
  <conditionalFormatting sqref="O9">
    <cfRule type="expression" dxfId="48" priority="149">
      <formula>O9&gt;$C9</formula>
    </cfRule>
  </conditionalFormatting>
  <conditionalFormatting sqref="P9">
    <cfRule type="expression" dxfId="47" priority="148">
      <formula>P9&gt;$C9</formula>
    </cfRule>
  </conditionalFormatting>
  <conditionalFormatting sqref="Q9">
    <cfRule type="expression" dxfId="46" priority="147">
      <formula>Q9&gt;$C9</formula>
    </cfRule>
  </conditionalFormatting>
  <conditionalFormatting sqref="R9">
    <cfRule type="expression" dxfId="45" priority="146">
      <formula>R9&gt;$C9</formula>
    </cfRule>
  </conditionalFormatting>
  <conditionalFormatting sqref="S9">
    <cfRule type="expression" dxfId="44" priority="145">
      <formula>S9&gt;$C9</formula>
    </cfRule>
  </conditionalFormatting>
  <conditionalFormatting sqref="T9">
    <cfRule type="expression" dxfId="43" priority="144">
      <formula>T9&gt;$C9</formula>
    </cfRule>
  </conditionalFormatting>
  <conditionalFormatting sqref="U9">
    <cfRule type="expression" dxfId="42" priority="143">
      <formula>U9&gt;$C9</formula>
    </cfRule>
  </conditionalFormatting>
  <conditionalFormatting sqref="V9">
    <cfRule type="expression" dxfId="41" priority="142">
      <formula>V9&gt;$C9</formula>
    </cfRule>
  </conditionalFormatting>
  <conditionalFormatting sqref="D14">
    <cfRule type="expression" dxfId="40" priority="140">
      <formula>D14&gt;$C14</formula>
    </cfRule>
  </conditionalFormatting>
  <conditionalFormatting sqref="W14">
    <cfRule type="expression" dxfId="39" priority="121">
      <formula>W14&gt;$C14</formula>
    </cfRule>
  </conditionalFormatting>
  <conditionalFormatting sqref="E14">
    <cfRule type="expression" dxfId="38" priority="139">
      <formula>E14&gt;$C14</formula>
    </cfRule>
  </conditionalFormatting>
  <conditionalFormatting sqref="F14">
    <cfRule type="expression" dxfId="37" priority="138">
      <formula>F14&gt;$C14</formula>
    </cfRule>
  </conditionalFormatting>
  <conditionalFormatting sqref="G14">
    <cfRule type="expression" dxfId="36" priority="137">
      <formula>G14&gt;$C14</formula>
    </cfRule>
  </conditionalFormatting>
  <conditionalFormatting sqref="H14">
    <cfRule type="expression" dxfId="35" priority="136">
      <formula>H14&gt;$C14</formula>
    </cfRule>
  </conditionalFormatting>
  <conditionalFormatting sqref="I14">
    <cfRule type="expression" dxfId="34" priority="135">
      <formula>I14&gt;$C14</formula>
    </cfRule>
  </conditionalFormatting>
  <conditionalFormatting sqref="J14">
    <cfRule type="expression" dxfId="33" priority="134">
      <formula>J14&gt;$C14</formula>
    </cfRule>
  </conditionalFormatting>
  <conditionalFormatting sqref="K14">
    <cfRule type="expression" dxfId="32" priority="133">
      <formula>K14&gt;$C14</formula>
    </cfRule>
  </conditionalFormatting>
  <conditionalFormatting sqref="L14">
    <cfRule type="expression" dxfId="31" priority="132">
      <formula>L14&gt;$C14</formula>
    </cfRule>
  </conditionalFormatting>
  <conditionalFormatting sqref="M14">
    <cfRule type="expression" dxfId="30" priority="131">
      <formula>M14&gt;$C14</formula>
    </cfRule>
  </conditionalFormatting>
  <conditionalFormatting sqref="N14">
    <cfRule type="expression" dxfId="29" priority="130">
      <formula>N14&gt;$C14</formula>
    </cfRule>
  </conditionalFormatting>
  <conditionalFormatting sqref="O14">
    <cfRule type="expression" dxfId="28" priority="129">
      <formula>O14&gt;$C14</formula>
    </cfRule>
  </conditionalFormatting>
  <conditionalFormatting sqref="P14">
    <cfRule type="expression" dxfId="27" priority="128">
      <formula>P14&gt;$C14</formula>
    </cfRule>
  </conditionalFormatting>
  <conditionalFormatting sqref="Q14">
    <cfRule type="expression" dxfId="26" priority="127">
      <formula>Q14&gt;$C14</formula>
    </cfRule>
  </conditionalFormatting>
  <conditionalFormatting sqref="R14">
    <cfRule type="expression" dxfId="25" priority="126">
      <formula>R14&gt;$C14</formula>
    </cfRule>
  </conditionalFormatting>
  <conditionalFormatting sqref="S14">
    <cfRule type="expression" dxfId="24" priority="125">
      <formula>S14&gt;$C14</formula>
    </cfRule>
  </conditionalFormatting>
  <conditionalFormatting sqref="T14">
    <cfRule type="expression" dxfId="23" priority="124">
      <formula>T14&gt;$C14</formula>
    </cfRule>
  </conditionalFormatting>
  <conditionalFormatting sqref="U14">
    <cfRule type="expression" dxfId="22" priority="123">
      <formula>U14&gt;$C14</formula>
    </cfRule>
  </conditionalFormatting>
  <conditionalFormatting sqref="V14">
    <cfRule type="expression" dxfId="21" priority="122">
      <formula>V14&gt;$C14</formula>
    </cfRule>
  </conditionalFormatting>
  <conditionalFormatting sqref="D15">
    <cfRule type="expression" dxfId="20" priority="120">
      <formula>D15&gt;$C15</formula>
    </cfRule>
  </conditionalFormatting>
  <conditionalFormatting sqref="W15">
    <cfRule type="expression" dxfId="19" priority="101">
      <formula>W15&gt;$C15</formula>
    </cfRule>
  </conditionalFormatting>
  <conditionalFormatting sqref="E15">
    <cfRule type="expression" dxfId="18" priority="119">
      <formula>E15&gt;$C15</formula>
    </cfRule>
  </conditionalFormatting>
  <conditionalFormatting sqref="F15">
    <cfRule type="expression" dxfId="17" priority="118">
      <formula>F15&gt;$C15</formula>
    </cfRule>
  </conditionalFormatting>
  <conditionalFormatting sqref="G15">
    <cfRule type="expression" dxfId="16" priority="117">
      <formula>G15&gt;$C15</formula>
    </cfRule>
  </conditionalFormatting>
  <conditionalFormatting sqref="H15">
    <cfRule type="expression" dxfId="15" priority="116">
      <formula>H15&gt;$C15</formula>
    </cfRule>
  </conditionalFormatting>
  <conditionalFormatting sqref="I15">
    <cfRule type="expression" dxfId="14" priority="115">
      <formula>I15&gt;$C15</formula>
    </cfRule>
  </conditionalFormatting>
  <conditionalFormatting sqref="J15">
    <cfRule type="expression" dxfId="13" priority="114">
      <formula>J15&gt;$C15</formula>
    </cfRule>
  </conditionalFormatting>
  <conditionalFormatting sqref="K15">
    <cfRule type="expression" dxfId="12" priority="113">
      <formula>K15&gt;$C15</formula>
    </cfRule>
  </conditionalFormatting>
  <conditionalFormatting sqref="L15">
    <cfRule type="expression" dxfId="11" priority="112">
      <formula>L15&gt;$C15</formula>
    </cfRule>
  </conditionalFormatting>
  <conditionalFormatting sqref="M15">
    <cfRule type="expression" dxfId="10" priority="111">
      <formula>M15&gt;$C15</formula>
    </cfRule>
  </conditionalFormatting>
  <conditionalFormatting sqref="N15">
    <cfRule type="expression" dxfId="9" priority="110">
      <formula>N15&gt;$C15</formula>
    </cfRule>
  </conditionalFormatting>
  <conditionalFormatting sqref="O15">
    <cfRule type="expression" dxfId="8" priority="109">
      <formula>O15&gt;$C15</formula>
    </cfRule>
  </conditionalFormatting>
  <conditionalFormatting sqref="P15">
    <cfRule type="expression" dxfId="7" priority="108">
      <formula>P15&gt;$C15</formula>
    </cfRule>
  </conditionalFormatting>
  <conditionalFormatting sqref="Q15">
    <cfRule type="expression" dxfId="6" priority="107">
      <formula>Q15&gt;$C15</formula>
    </cfRule>
  </conditionalFormatting>
  <conditionalFormatting sqref="R15">
    <cfRule type="expression" dxfId="5" priority="106">
      <formula>R15&gt;$C15</formula>
    </cfRule>
  </conditionalFormatting>
  <conditionalFormatting sqref="S15">
    <cfRule type="expression" dxfId="4" priority="105">
      <formula>S15&gt;$C15</formula>
    </cfRule>
  </conditionalFormatting>
  <conditionalFormatting sqref="T15">
    <cfRule type="expression" dxfId="3" priority="104">
      <formula>T15&gt;$C15</formula>
    </cfRule>
  </conditionalFormatting>
  <conditionalFormatting sqref="U15">
    <cfRule type="expression" dxfId="2" priority="103">
      <formula>U15&gt;$C15</formula>
    </cfRule>
  </conditionalFormatting>
  <conditionalFormatting sqref="V15">
    <cfRule type="expression" dxfId="1" priority="102">
      <formula>V15&gt;$C15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tabSelected="1" topLeftCell="A2"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Landscape Construction and Maintenance 5N1908</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Project!$D$13</f>
        <v>0</v>
      </c>
      <c r="F7" s="20">
        <f>'Skills Demo'!$D$16</f>
        <v>0</v>
      </c>
      <c r="G7" s="20" t="str">
        <f t="shared" ref="G7:G26" si="0">IF(B7="","",SUM(E7:F7))</f>
        <v/>
      </c>
      <c r="H7" s="20" t="str">
        <f>IF(G7="","",IF(G7&gt;79,"D",IF(G7&gt;64,"M", IF(G7&gt;49,"P",IF(G7&lt;50,"U")))))</f>
        <v/>
      </c>
      <c r="I7" s="22"/>
    </row>
    <row r="8" spans="1:9" ht="23.25" customHeight="1" x14ac:dyDescent="0.25">
      <c r="A8" s="19">
        <v>2</v>
      </c>
      <c r="B8" s="23" t="str">
        <f>IF(Learners!C12="","",Learners!C12)</f>
        <v/>
      </c>
      <c r="C8" s="23" t="str">
        <f>IF(Learners!B12="","",Learners!B12)</f>
        <v/>
      </c>
      <c r="D8" s="19" t="str">
        <f>IF(Learners!D12="","",Learners!D12)</f>
        <v/>
      </c>
      <c r="E8" s="19">
        <f>Project!$E$13</f>
        <v>0</v>
      </c>
      <c r="F8" s="19">
        <f>'Skills Demo'!$E$16</f>
        <v>0</v>
      </c>
      <c r="G8" s="19" t="str">
        <f t="shared" si="0"/>
        <v/>
      </c>
      <c r="H8" s="19" t="str">
        <f t="shared" ref="H8:H26" si="1">IF(G8="","",IF(G8&gt;79,"D",IF(G8&gt;64,"M", IF(G8&gt;49,"P",IF(G8&lt;50,"U")))))</f>
        <v/>
      </c>
      <c r="I8" s="24"/>
    </row>
    <row r="9" spans="1:9" ht="23.25" customHeight="1" x14ac:dyDescent="0.25">
      <c r="A9" s="20">
        <v>3</v>
      </c>
      <c r="B9" s="21" t="str">
        <f>IF(Learners!C13="","",Learners!C13)</f>
        <v/>
      </c>
      <c r="C9" s="21" t="str">
        <f>IF(Learners!B13="","",Learners!B13)</f>
        <v/>
      </c>
      <c r="D9" s="20" t="str">
        <f>IF(Learners!D13="","",Learners!D13)</f>
        <v/>
      </c>
      <c r="E9" s="20">
        <f>Project!$F$13</f>
        <v>0</v>
      </c>
      <c r="F9" s="20">
        <f>'Skills Demo'!$F$16</f>
        <v>0</v>
      </c>
      <c r="G9" s="20" t="str">
        <f t="shared" si="0"/>
        <v/>
      </c>
      <c r="H9" s="20" t="str">
        <f t="shared" si="1"/>
        <v/>
      </c>
      <c r="I9" s="22"/>
    </row>
    <row r="10" spans="1:9" ht="23.25" customHeight="1" x14ac:dyDescent="0.25">
      <c r="A10" s="19">
        <v>4</v>
      </c>
      <c r="B10" s="23" t="str">
        <f>IF(Learners!C14="","",Learners!C14)</f>
        <v/>
      </c>
      <c r="C10" s="23" t="str">
        <f>IF(Learners!B14="","",Learners!B14)</f>
        <v/>
      </c>
      <c r="D10" s="19" t="str">
        <f>IF(Learners!D14="","",Learners!D14)</f>
        <v/>
      </c>
      <c r="E10" s="19">
        <f>Project!$G$13</f>
        <v>0</v>
      </c>
      <c r="F10" s="19">
        <f>'Skills Demo'!$G$16</f>
        <v>0</v>
      </c>
      <c r="G10" s="19" t="str">
        <f t="shared" si="0"/>
        <v/>
      </c>
      <c r="H10" s="19" t="str">
        <f t="shared" si="1"/>
        <v/>
      </c>
      <c r="I10" s="24"/>
    </row>
    <row r="11" spans="1:9" ht="23.25" customHeight="1" x14ac:dyDescent="0.25">
      <c r="A11" s="20">
        <v>5</v>
      </c>
      <c r="B11" s="21" t="str">
        <f>IF(Learners!C15="","",Learners!C15)</f>
        <v/>
      </c>
      <c r="C11" s="21" t="str">
        <f>IF(Learners!B15="","",Learners!B15)</f>
        <v/>
      </c>
      <c r="D11" s="20" t="str">
        <f>IF(Learners!D15="","",Learners!D15)</f>
        <v/>
      </c>
      <c r="E11" s="20">
        <f>Project!$H$13</f>
        <v>0</v>
      </c>
      <c r="F11" s="20">
        <f>'Skills Demo'!$H$16</f>
        <v>0</v>
      </c>
      <c r="G11" s="20" t="str">
        <f t="shared" si="0"/>
        <v/>
      </c>
      <c r="H11" s="20" t="str">
        <f t="shared" si="1"/>
        <v/>
      </c>
      <c r="I11" s="22"/>
    </row>
    <row r="12" spans="1:9" ht="23.25" customHeight="1" x14ac:dyDescent="0.25">
      <c r="A12" s="19">
        <v>6</v>
      </c>
      <c r="B12" s="23" t="str">
        <f>IF(Learners!C16="","",Learners!C16)</f>
        <v/>
      </c>
      <c r="C12" s="23" t="str">
        <f>IF(Learners!B16="","",Learners!B16)</f>
        <v/>
      </c>
      <c r="D12" s="19" t="str">
        <f>IF(Learners!D16="","",Learners!D16)</f>
        <v/>
      </c>
      <c r="E12" s="19">
        <f>Project!$I$13</f>
        <v>0</v>
      </c>
      <c r="F12" s="19">
        <f>'Skills Demo'!$I$16</f>
        <v>0</v>
      </c>
      <c r="G12" s="19" t="str">
        <f t="shared" si="0"/>
        <v/>
      </c>
      <c r="H12" s="19" t="str">
        <f t="shared" si="1"/>
        <v/>
      </c>
      <c r="I12" s="24"/>
    </row>
    <row r="13" spans="1:9" ht="23.25" customHeight="1" x14ac:dyDescent="0.25">
      <c r="A13" s="20">
        <v>7</v>
      </c>
      <c r="B13" s="21" t="str">
        <f>IF(Learners!C17="","",Learners!C17)</f>
        <v/>
      </c>
      <c r="C13" s="21" t="str">
        <f>IF(Learners!B17="","",Learners!B17)</f>
        <v/>
      </c>
      <c r="D13" s="20" t="str">
        <f>IF(Learners!D17="","",Learners!D17)</f>
        <v/>
      </c>
      <c r="E13" s="20">
        <f>Project!$J$13</f>
        <v>0</v>
      </c>
      <c r="F13" s="20">
        <f>'Skills Demo'!$J$16</f>
        <v>0</v>
      </c>
      <c r="G13" s="20" t="str">
        <f t="shared" si="0"/>
        <v/>
      </c>
      <c r="H13" s="20" t="str">
        <f t="shared" si="1"/>
        <v/>
      </c>
      <c r="I13" s="22"/>
    </row>
    <row r="14" spans="1:9" ht="23.25" customHeight="1" x14ac:dyDescent="0.25">
      <c r="A14" s="19">
        <v>8</v>
      </c>
      <c r="B14" s="23" t="str">
        <f>IF(Learners!C18="","",Learners!C18)</f>
        <v/>
      </c>
      <c r="C14" s="23" t="str">
        <f>IF(Learners!B18="","",Learners!B18)</f>
        <v/>
      </c>
      <c r="D14" s="19" t="str">
        <f>IF(Learners!D18="","",Learners!D18)</f>
        <v/>
      </c>
      <c r="E14" s="19">
        <f>Project!$K$13</f>
        <v>0</v>
      </c>
      <c r="F14" s="19">
        <f>'Skills Demo'!$K$16</f>
        <v>0</v>
      </c>
      <c r="G14" s="19" t="str">
        <f t="shared" si="0"/>
        <v/>
      </c>
      <c r="H14" s="19" t="str">
        <f t="shared" si="1"/>
        <v/>
      </c>
      <c r="I14" s="24"/>
    </row>
    <row r="15" spans="1:9" ht="23.25" customHeight="1" x14ac:dyDescent="0.25">
      <c r="A15" s="20">
        <v>9</v>
      </c>
      <c r="B15" s="21" t="str">
        <f>IF(Learners!C19="","",Learners!C19)</f>
        <v/>
      </c>
      <c r="C15" s="21" t="str">
        <f>IF(Learners!B19="","",Learners!B19)</f>
        <v/>
      </c>
      <c r="D15" s="20" t="str">
        <f>IF(Learners!D19="","",Learners!D19)</f>
        <v/>
      </c>
      <c r="E15" s="20">
        <f>Project!$L$13</f>
        <v>0</v>
      </c>
      <c r="F15" s="20">
        <f>'Skills Demo'!$L$16</f>
        <v>0</v>
      </c>
      <c r="G15" s="20" t="str">
        <f t="shared" si="0"/>
        <v/>
      </c>
      <c r="H15" s="20" t="str">
        <f t="shared" si="1"/>
        <v/>
      </c>
      <c r="I15" s="22"/>
    </row>
    <row r="16" spans="1:9" ht="23.25" customHeight="1" x14ac:dyDescent="0.25">
      <c r="A16" s="19">
        <v>10</v>
      </c>
      <c r="B16" s="23" t="str">
        <f>IF(Learners!C20="","",Learners!C20)</f>
        <v/>
      </c>
      <c r="C16" s="23" t="str">
        <f>IF(Learners!B20="","",Learners!B20)</f>
        <v/>
      </c>
      <c r="D16" s="19" t="str">
        <f>IF(Learners!D20="","",Learners!D20)</f>
        <v/>
      </c>
      <c r="E16" s="19">
        <f>Project!$M$13</f>
        <v>0</v>
      </c>
      <c r="F16" s="19">
        <f>'Skills Demo'!$M$16</f>
        <v>0</v>
      </c>
      <c r="G16" s="19" t="str">
        <f t="shared" si="0"/>
        <v/>
      </c>
      <c r="H16" s="19" t="str">
        <f t="shared" si="1"/>
        <v/>
      </c>
      <c r="I16" s="24"/>
    </row>
    <row r="17" spans="1:9" ht="23.25" customHeight="1" x14ac:dyDescent="0.25">
      <c r="A17" s="20">
        <v>11</v>
      </c>
      <c r="B17" s="21" t="str">
        <f>IF(Learners!C21="","",Learners!C21)</f>
        <v/>
      </c>
      <c r="C17" s="21" t="str">
        <f>IF(Learners!B21="","",Learners!B21)</f>
        <v/>
      </c>
      <c r="D17" s="20" t="str">
        <f>IF(Learners!D21="","",Learners!D21)</f>
        <v/>
      </c>
      <c r="E17" s="20">
        <f>Project!$N$13</f>
        <v>0</v>
      </c>
      <c r="F17" s="20">
        <f>'Skills Demo'!$N$16</f>
        <v>0</v>
      </c>
      <c r="G17" s="20" t="str">
        <f t="shared" si="0"/>
        <v/>
      </c>
      <c r="H17" s="20" t="str">
        <f t="shared" si="1"/>
        <v/>
      </c>
      <c r="I17" s="22"/>
    </row>
    <row r="18" spans="1:9" ht="23.25" customHeight="1" x14ac:dyDescent="0.25">
      <c r="A18" s="19">
        <v>12</v>
      </c>
      <c r="B18" s="23" t="str">
        <f>IF(Learners!C22="","",Learners!C22)</f>
        <v/>
      </c>
      <c r="C18" s="23" t="str">
        <f>IF(Learners!B22="","",Learners!B22)</f>
        <v/>
      </c>
      <c r="D18" s="19" t="str">
        <f>IF(Learners!D22="","",Learners!D22)</f>
        <v/>
      </c>
      <c r="E18" s="19">
        <f>Project!$O$13</f>
        <v>0</v>
      </c>
      <c r="F18" s="19">
        <f>'Skills Demo'!$O$16</f>
        <v>0</v>
      </c>
      <c r="G18" s="19" t="str">
        <f t="shared" si="0"/>
        <v/>
      </c>
      <c r="H18" s="19" t="str">
        <f t="shared" si="1"/>
        <v/>
      </c>
      <c r="I18" s="24"/>
    </row>
    <row r="19" spans="1:9" ht="23.25" customHeight="1" x14ac:dyDescent="0.25">
      <c r="A19" s="20">
        <v>13</v>
      </c>
      <c r="B19" s="21" t="str">
        <f>IF(Learners!C23="","",Learners!C23)</f>
        <v/>
      </c>
      <c r="C19" s="21" t="str">
        <f>IF(Learners!B23="","",Learners!B23)</f>
        <v/>
      </c>
      <c r="D19" s="20" t="str">
        <f>IF(Learners!D23="","",Learners!D23)</f>
        <v/>
      </c>
      <c r="E19" s="20">
        <f>Project!$P$13</f>
        <v>0</v>
      </c>
      <c r="F19" s="20">
        <f>'Skills Demo'!$P$16</f>
        <v>0</v>
      </c>
      <c r="G19" s="20" t="str">
        <f t="shared" si="0"/>
        <v/>
      </c>
      <c r="H19" s="20" t="str">
        <f t="shared" si="1"/>
        <v/>
      </c>
      <c r="I19" s="22"/>
    </row>
    <row r="20" spans="1:9" ht="23.25" customHeight="1" x14ac:dyDescent="0.25">
      <c r="A20" s="19">
        <v>14</v>
      </c>
      <c r="B20" s="23" t="str">
        <f>IF(Learners!C24="","",Learners!C24)</f>
        <v/>
      </c>
      <c r="C20" s="23" t="str">
        <f>IF(Learners!B24="","",Learners!B24)</f>
        <v/>
      </c>
      <c r="D20" s="19" t="str">
        <f>IF(Learners!D24="","",Learners!D24)</f>
        <v/>
      </c>
      <c r="E20" s="19">
        <f>Project!$Q$13</f>
        <v>0</v>
      </c>
      <c r="F20" s="19">
        <f>'Skills Demo'!$Q$16</f>
        <v>0</v>
      </c>
      <c r="G20" s="19" t="str">
        <f t="shared" si="0"/>
        <v/>
      </c>
      <c r="H20" s="19" t="str">
        <f t="shared" si="1"/>
        <v/>
      </c>
      <c r="I20" s="24"/>
    </row>
    <row r="21" spans="1:9" ht="23.25" customHeight="1" x14ac:dyDescent="0.25">
      <c r="A21" s="20">
        <v>15</v>
      </c>
      <c r="B21" s="21" t="str">
        <f>IF(Learners!C25="","",Learners!C25)</f>
        <v/>
      </c>
      <c r="C21" s="21" t="str">
        <f>IF(Learners!B25="","",Learners!B25)</f>
        <v/>
      </c>
      <c r="D21" s="20" t="str">
        <f>IF(Learners!D25="","",Learners!D25)</f>
        <v/>
      </c>
      <c r="E21" s="20">
        <f>Project!$R$13</f>
        <v>0</v>
      </c>
      <c r="F21" s="20">
        <f>'Skills Demo'!$R$16</f>
        <v>0</v>
      </c>
      <c r="G21" s="20" t="str">
        <f t="shared" si="0"/>
        <v/>
      </c>
      <c r="H21" s="20" t="str">
        <f t="shared" si="1"/>
        <v/>
      </c>
      <c r="I21" s="22"/>
    </row>
    <row r="22" spans="1:9" ht="23.25" customHeight="1" x14ac:dyDescent="0.25">
      <c r="A22" s="19">
        <v>16</v>
      </c>
      <c r="B22" s="23" t="str">
        <f>IF(Learners!C26="","",Learners!C26)</f>
        <v/>
      </c>
      <c r="C22" s="23" t="str">
        <f>IF(Learners!B26="","",Learners!B26)</f>
        <v/>
      </c>
      <c r="D22" s="19" t="str">
        <f>IF(Learners!D26="","",Learners!D26)</f>
        <v/>
      </c>
      <c r="E22" s="19">
        <f>Project!$S$13</f>
        <v>0</v>
      </c>
      <c r="F22" s="19">
        <f>'Skills Demo'!$S$16</f>
        <v>0</v>
      </c>
      <c r="G22" s="19" t="str">
        <f t="shared" si="0"/>
        <v/>
      </c>
      <c r="H22" s="19" t="str">
        <f t="shared" si="1"/>
        <v/>
      </c>
      <c r="I22" s="24"/>
    </row>
    <row r="23" spans="1:9" ht="23.25" customHeight="1" x14ac:dyDescent="0.25">
      <c r="A23" s="20">
        <v>17</v>
      </c>
      <c r="B23" s="21" t="str">
        <f>IF(Learners!C27="","",Learners!C27)</f>
        <v/>
      </c>
      <c r="C23" s="21" t="str">
        <f>IF(Learners!B27="","",Learners!B27)</f>
        <v/>
      </c>
      <c r="D23" s="20" t="str">
        <f>IF(Learners!D27="","",Learners!D27)</f>
        <v/>
      </c>
      <c r="E23" s="20">
        <f>Project!$T$13</f>
        <v>0</v>
      </c>
      <c r="F23" s="20">
        <f>'Skills Demo'!$T$16</f>
        <v>0</v>
      </c>
      <c r="G23" s="20" t="str">
        <f t="shared" si="0"/>
        <v/>
      </c>
      <c r="H23" s="20" t="str">
        <f t="shared" si="1"/>
        <v/>
      </c>
      <c r="I23" s="22"/>
    </row>
    <row r="24" spans="1:9" ht="23.25" customHeight="1" x14ac:dyDescent="0.25">
      <c r="A24" s="19">
        <v>18</v>
      </c>
      <c r="B24" s="23" t="str">
        <f>IF(Learners!C28="","",Learners!C28)</f>
        <v/>
      </c>
      <c r="C24" s="23" t="str">
        <f>IF(Learners!B28="","",Learners!B28)</f>
        <v/>
      </c>
      <c r="D24" s="19" t="str">
        <f>IF(Learners!D28="","",Learners!D28)</f>
        <v/>
      </c>
      <c r="E24" s="19">
        <f>Project!$U$13</f>
        <v>0</v>
      </c>
      <c r="F24" s="19">
        <f>'Skills Demo'!$U$16</f>
        <v>0</v>
      </c>
      <c r="G24" s="19" t="str">
        <f t="shared" si="0"/>
        <v/>
      </c>
      <c r="H24" s="19" t="str">
        <f t="shared" si="1"/>
        <v/>
      </c>
      <c r="I24" s="24"/>
    </row>
    <row r="25" spans="1:9" ht="23.25" customHeight="1" x14ac:dyDescent="0.25">
      <c r="A25" s="20">
        <v>19</v>
      </c>
      <c r="B25" s="21" t="str">
        <f>IF(Learners!C29="","",Learners!C29)</f>
        <v/>
      </c>
      <c r="C25" s="21" t="str">
        <f>IF(Learners!B29="","",Learners!B29)</f>
        <v/>
      </c>
      <c r="D25" s="20" t="str">
        <f>IF(Learners!D29="","",Learners!D29)</f>
        <v/>
      </c>
      <c r="E25" s="20">
        <f>Project!$V$13</f>
        <v>0</v>
      </c>
      <c r="F25" s="20">
        <f>'Skills Demo'!$V$16</f>
        <v>0</v>
      </c>
      <c r="G25" s="20" t="str">
        <f t="shared" si="0"/>
        <v/>
      </c>
      <c r="H25" s="20" t="str">
        <f t="shared" si="1"/>
        <v/>
      </c>
      <c r="I25" s="22"/>
    </row>
    <row r="26" spans="1:9" ht="23.25" customHeight="1" x14ac:dyDescent="0.25">
      <c r="A26" s="19">
        <v>20</v>
      </c>
      <c r="B26" s="23" t="str">
        <f>IF(Learners!C30="","",Learners!C30)</f>
        <v/>
      </c>
      <c r="C26" s="23" t="str">
        <f>IF(Learners!B30="","",Learners!B30)</f>
        <v/>
      </c>
      <c r="D26" s="19" t="str">
        <f>IF(Learners!D30="","",Learners!D30)</f>
        <v/>
      </c>
      <c r="E26" s="19">
        <f>Project!$W$13</f>
        <v>0</v>
      </c>
      <c r="F26" s="19">
        <f>'Skills Demo'!$W$16</f>
        <v>0</v>
      </c>
      <c r="G26" s="19" t="str">
        <f t="shared" si="0"/>
        <v/>
      </c>
      <c r="H26" s="19" t="str">
        <f t="shared" si="1"/>
        <v/>
      </c>
      <c r="I26" s="24"/>
    </row>
    <row r="27" spans="1:9" x14ac:dyDescent="0.25">
      <c r="I27" s="18"/>
    </row>
    <row r="28" spans="1:9" ht="29.25" customHeight="1" x14ac:dyDescent="0.25">
      <c r="A28" s="54" t="s">
        <v>26</v>
      </c>
      <c r="B28" s="55"/>
      <c r="C28" s="55"/>
      <c r="D28" s="55"/>
      <c r="E28" s="55"/>
      <c r="F28" s="55"/>
      <c r="G28" s="55"/>
      <c r="H28" s="55"/>
      <c r="I28" s="55"/>
    </row>
    <row r="29" spans="1:9" ht="30" customHeight="1" x14ac:dyDescent="0.25">
      <c r="A29" s="56" t="s">
        <v>27</v>
      </c>
      <c r="B29" s="55"/>
      <c r="C29" s="55"/>
      <c r="D29" s="55"/>
      <c r="E29" s="55"/>
      <c r="F29" s="55"/>
      <c r="G29" s="55"/>
      <c r="H29" s="55"/>
      <c r="I29" s="55"/>
    </row>
    <row r="30" spans="1:9" x14ac:dyDescent="0.25">
      <c r="B30" s="7"/>
    </row>
  </sheetData>
  <sheetProtection algorithmName="SHA-512" hashValue="jgodB3tdVUsghYLr6a/58j7naGNvsIsRqlsvDV+7KCWSMxr2J7pd/oMzdtBW0MQMc0tM3W/t+U87U2nsFYaVRA==" saltValue="QigKiNBXQ1ttf+u8xeY13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ce844a-3414-47bc-be42-35076de08631">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5c6485b0d60afbc54c3e76a286cf98a2">
  <xsd:schema xmlns:xsd="http://www.w3.org/2001/XMLSchema" xmlns:xs="http://www.w3.org/2001/XMLSchema" xmlns:p="http://schemas.microsoft.com/office/2006/metadata/properties" xmlns:ns1="http://schemas.microsoft.com/sharepoint/v3" xmlns:ns2="7a59fc8e-9142-4894-a20a-b7ef6a0b834d" xmlns:ns3="80ce844a-3414-47bc-be42-35076de08631" targetNamespace="http://schemas.microsoft.com/office/2006/metadata/properties" ma:root="true" ma:fieldsID="eec6e2495894621716ff4230c0f1976f" ns1:_="" ns2:_="" ns3:_="">
    <xsd:import namespace="http://schemas.microsoft.com/sharepoint/v3"/>
    <xsd:import namespace="7a59fc8e-9142-4894-a20a-b7ef6a0b834d"/>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7a59fc8e-9142-4894-a20a-b7ef6a0b834d"/>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0ce844a-3414-47bc-be42-35076de08631"/>
    <ds:schemaRef ds:uri="http://www.w3.org/XML/1998/namespace"/>
    <ds:schemaRef ds:uri="http://purl.org/dc/dcmitype/"/>
  </ds:schemaRefs>
</ds:datastoreItem>
</file>

<file path=customXml/itemProps2.xml><?xml version="1.0" encoding="utf-8"?>
<ds:datastoreItem xmlns:ds="http://schemas.openxmlformats.org/officeDocument/2006/customXml" ds:itemID="{A495F9D1-CEB2-45FD-88CB-F6190A76F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2024-03-21T09:44:09Z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