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bookViews>
    <workbookView xWindow="0" yWindow="0" windowWidth="28800" windowHeight="12030" activeTab="4"/>
  </bookViews>
  <sheets>
    <sheet name="Learners" sheetId="1" r:id="rId1"/>
    <sheet name="Assignment" sheetId="3" r:id="rId2"/>
    <sheet name="Exam" sheetId="7" r:id="rId3"/>
    <sheet name="Skills Demo" sheetId="8" r:id="rId4"/>
    <sheet name="Summary Results Sheet" sheetId="6" r:id="rId5"/>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0" i="7" l="1"/>
  <c r="E20" i="7"/>
  <c r="F20" i="7"/>
  <c r="G20" i="7"/>
  <c r="H20" i="7"/>
  <c r="I20" i="7"/>
  <c r="J20" i="7"/>
  <c r="K20" i="7"/>
  <c r="L20" i="7"/>
  <c r="M20" i="7"/>
  <c r="N20" i="7"/>
  <c r="O20" i="7"/>
  <c r="P20" i="7"/>
  <c r="Q20" i="7"/>
  <c r="R20" i="7"/>
  <c r="S20" i="7"/>
  <c r="T20" i="7"/>
  <c r="U20" i="7"/>
  <c r="V20" i="7"/>
  <c r="W20" i="7"/>
  <c r="C20" i="7"/>
  <c r="W26" i="8" l="1"/>
  <c r="G26" i="6" s="1"/>
  <c r="V26" i="8"/>
  <c r="G25" i="6" s="1"/>
  <c r="U26" i="8"/>
  <c r="G24" i="6" s="1"/>
  <c r="T26" i="8"/>
  <c r="G23" i="6" s="1"/>
  <c r="S26" i="8"/>
  <c r="G22" i="6" s="1"/>
  <c r="R26" i="8"/>
  <c r="G21" i="6" s="1"/>
  <c r="Q26" i="8"/>
  <c r="G20" i="6" s="1"/>
  <c r="P26" i="8"/>
  <c r="G19" i="6" s="1"/>
  <c r="O26" i="8"/>
  <c r="G18" i="6" s="1"/>
  <c r="N26" i="8"/>
  <c r="G17" i="6" s="1"/>
  <c r="M26" i="8"/>
  <c r="G16" i="6" s="1"/>
  <c r="L26" i="8"/>
  <c r="G15" i="6" s="1"/>
  <c r="K26" i="8"/>
  <c r="G14" i="6" s="1"/>
  <c r="J26" i="8"/>
  <c r="G13" i="6" s="1"/>
  <c r="I26" i="8"/>
  <c r="G12" i="6" s="1"/>
  <c r="H26" i="8"/>
  <c r="G11" i="6" s="1"/>
  <c r="G26" i="8"/>
  <c r="G10" i="6" s="1"/>
  <c r="F26" i="8"/>
  <c r="G9" i="6" s="1"/>
  <c r="E26" i="8"/>
  <c r="G8" i="6" s="1"/>
  <c r="D26" i="8"/>
  <c r="G7" i="6" s="1"/>
  <c r="C26" i="8"/>
  <c r="W2" i="8"/>
  <c r="V2" i="8"/>
  <c r="U2" i="8"/>
  <c r="T2" i="8"/>
  <c r="S2" i="8"/>
  <c r="R2" i="8"/>
  <c r="Q2" i="8"/>
  <c r="P2" i="8"/>
  <c r="O2" i="8"/>
  <c r="N2" i="8"/>
  <c r="M2" i="8"/>
  <c r="L2" i="8"/>
  <c r="K2" i="8"/>
  <c r="J2" i="8"/>
  <c r="I2" i="8"/>
  <c r="H2" i="8"/>
  <c r="G2" i="8"/>
  <c r="F2" i="8"/>
  <c r="E2" i="8"/>
  <c r="D2" i="8"/>
  <c r="A1" i="8"/>
  <c r="F26" i="6"/>
  <c r="F25" i="6"/>
  <c r="F24" i="6"/>
  <c r="F23" i="6"/>
  <c r="F22" i="6"/>
  <c r="F21" i="6"/>
  <c r="F20" i="6"/>
  <c r="F19" i="6"/>
  <c r="F18" i="6"/>
  <c r="F17" i="6"/>
  <c r="F16" i="6"/>
  <c r="F15" i="6"/>
  <c r="F14" i="6"/>
  <c r="F13" i="6"/>
  <c r="F12" i="6"/>
  <c r="F11" i="6"/>
  <c r="F10" i="6"/>
  <c r="F9" i="6"/>
  <c r="F8" i="6"/>
  <c r="F7" i="6"/>
  <c r="W2" i="7"/>
  <c r="V2" i="7"/>
  <c r="U2" i="7"/>
  <c r="T2" i="7"/>
  <c r="S2" i="7"/>
  <c r="R2" i="7"/>
  <c r="Q2" i="7"/>
  <c r="P2" i="7"/>
  <c r="O2" i="7"/>
  <c r="N2" i="7"/>
  <c r="M2" i="7"/>
  <c r="L2" i="7"/>
  <c r="K2" i="7"/>
  <c r="J2" i="7"/>
  <c r="I2" i="7"/>
  <c r="H2" i="7"/>
  <c r="G2" i="7"/>
  <c r="F2" i="7"/>
  <c r="E2" i="7"/>
  <c r="D2" i="7"/>
  <c r="A1" i="7"/>
  <c r="W18" i="3"/>
  <c r="V18" i="3"/>
  <c r="U18" i="3"/>
  <c r="T18" i="3"/>
  <c r="S18" i="3"/>
  <c r="R18" i="3"/>
  <c r="Q18" i="3"/>
  <c r="P18" i="3"/>
  <c r="O18" i="3"/>
  <c r="N18" i="3"/>
  <c r="M18" i="3"/>
  <c r="L18" i="3"/>
  <c r="K18" i="3"/>
  <c r="J18" i="3"/>
  <c r="I18" i="3"/>
  <c r="H18" i="3"/>
  <c r="G18" i="3"/>
  <c r="F18" i="3"/>
  <c r="E18" i="3"/>
  <c r="D18" i="3"/>
  <c r="C18" i="3"/>
  <c r="W2" i="3"/>
  <c r="V2" i="3"/>
  <c r="U2" i="3"/>
  <c r="T2" i="3"/>
  <c r="S2" i="3"/>
  <c r="R2" i="3"/>
  <c r="Q2" i="3"/>
  <c r="P2" i="3"/>
  <c r="O2" i="3"/>
  <c r="N2" i="3"/>
  <c r="M2" i="3"/>
  <c r="L2" i="3"/>
  <c r="K2" i="3"/>
  <c r="J2" i="3"/>
  <c r="I2" i="3"/>
  <c r="H2" i="3"/>
  <c r="G2" i="3"/>
  <c r="F2" i="3"/>
  <c r="E2" i="3"/>
  <c r="D2" i="3"/>
  <c r="A1" i="3"/>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H8" i="6" s="1"/>
  <c r="B9" i="6"/>
  <c r="B10" i="6"/>
  <c r="B11" i="6"/>
  <c r="B12" i="6"/>
  <c r="B13" i="6"/>
  <c r="B14" i="6"/>
  <c r="B15" i="6"/>
  <c r="B16" i="6"/>
  <c r="B17" i="6"/>
  <c r="B18" i="6"/>
  <c r="B19" i="6"/>
  <c r="B20" i="6"/>
  <c r="B21" i="6"/>
  <c r="B22" i="6"/>
  <c r="B23" i="6"/>
  <c r="B24" i="6"/>
  <c r="B25" i="6"/>
  <c r="B26" i="6"/>
  <c r="B7" i="6"/>
  <c r="H7" i="6" s="1"/>
  <c r="I7" i="6" s="1"/>
  <c r="A4" i="6"/>
  <c r="E26" i="6"/>
  <c r="E22" i="6"/>
  <c r="E18" i="6"/>
  <c r="E14" i="6"/>
  <c r="E10" i="6"/>
  <c r="E9" i="6" l="1"/>
  <c r="E13" i="6"/>
  <c r="E17" i="6"/>
  <c r="E21" i="6"/>
  <c r="E25" i="6"/>
  <c r="E7" i="6"/>
  <c r="E11" i="6"/>
  <c r="E15" i="6"/>
  <c r="E19" i="6"/>
  <c r="E23" i="6"/>
  <c r="E8" i="6"/>
  <c r="E12" i="6"/>
  <c r="E16" i="6"/>
  <c r="E20" i="6"/>
  <c r="E24" i="6"/>
  <c r="H26" i="6"/>
  <c r="I26" i="6" s="1"/>
  <c r="H25" i="6" l="1"/>
  <c r="I25" i="6" s="1"/>
  <c r="H24" i="6"/>
  <c r="I24" i="6" s="1"/>
  <c r="H22" i="6"/>
  <c r="I22" i="6" s="1"/>
  <c r="I8" i="6"/>
  <c r="H20" i="6"/>
  <c r="I20" i="6" s="1"/>
  <c r="H9" i="6"/>
  <c r="I9" i="6" s="1"/>
  <c r="H10" i="6"/>
  <c r="I10" i="6" s="1"/>
  <c r="H12" i="6"/>
  <c r="I12" i="6" s="1"/>
  <c r="H16" i="6"/>
  <c r="I16" i="6" s="1"/>
  <c r="H14" i="6"/>
  <c r="I14" i="6" s="1"/>
  <c r="H11" i="6"/>
  <c r="I11" i="6" s="1"/>
  <c r="H13" i="6"/>
  <c r="I13" i="6" s="1"/>
  <c r="H21" i="6"/>
  <c r="I21" i="6" s="1"/>
  <c r="H17" i="6"/>
  <c r="I17" i="6" s="1"/>
  <c r="H19" i="6"/>
  <c r="I19" i="6" s="1"/>
  <c r="H15" i="6"/>
  <c r="I15" i="6" s="1"/>
  <c r="H18" i="6"/>
  <c r="I18" i="6" s="1"/>
  <c r="H23" i="6"/>
  <c r="I23" i="6" s="1"/>
</calcChain>
</file>

<file path=xl/sharedStrings.xml><?xml version="1.0" encoding="utf-8"?>
<sst xmlns="http://schemas.openxmlformats.org/spreadsheetml/2006/main" count="131" uniqueCount="67">
  <si>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</si>
  <si>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</si>
  <si>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</si>
  <si>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</si>
  <si>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</si>
  <si>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</si>
  <si>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</si>
  <si>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</si>
  <si>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</si>
  <si>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</si>
  <si>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</si>
  <si>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</si>
  <si>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</si>
  <si>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</si>
  <si>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</si>
  <si>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</si>
  <si>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</si>
  <si>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</si>
  <si>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</si>
  <si>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</si>
  <si>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</si>
  <si>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Assignment</t>
  </si>
  <si>
    <t>Exam</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</si>
  <si>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</si>
  <si>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</si>
  <si>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</si>
  <si>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</si>
  <si>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</si>
  <si>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</si>
  <si>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5N5665 Sport and Exercise Injury Prevention</t>
  </si>
  <si>
    <t>Assignment 1 (15%)</t>
  </si>
  <si>
    <t>Identify 3 different professional athlete injuries in sport.</t>
  </si>
  <si>
    <t>A comprehensive outline of symptons associated with each injury.</t>
  </si>
  <si>
    <t>A comprehensive outline of causes and factors associated with each injury.</t>
  </si>
  <si>
    <t>The use of clear anatomical diagrams to explain.</t>
  </si>
  <si>
    <t>A range of different sources used in the assignment.</t>
  </si>
  <si>
    <t>Assignment 2 (15%)</t>
  </si>
  <si>
    <t>Rehabilitation programme in table format for a specific sports injury using a computer based programme.</t>
  </si>
  <si>
    <t>All phases of rehabilitation outlined in the programme.</t>
  </si>
  <si>
    <t>Injury specific range of motion exercises identified using diagrams.</t>
  </si>
  <si>
    <t>Injury specific resistance and flexibility exercises identified using diagrams.</t>
  </si>
  <si>
    <t>Programme shows clear progression throughout the phases.</t>
  </si>
  <si>
    <t>Skills Demonstration - 30%</t>
  </si>
  <si>
    <t>Assignment 1 &amp; 2 - 30%</t>
  </si>
  <si>
    <t>Effective instruction techniques used.</t>
  </si>
  <si>
    <t>Effective personal technique demonstrated.</t>
  </si>
  <si>
    <t>Safe and effective practice.</t>
  </si>
  <si>
    <t>Functional Exercises:</t>
  </si>
  <si>
    <t>Self Myofacial Release (SMR):</t>
  </si>
  <si>
    <t>Proprioceptive Exercises:</t>
  </si>
  <si>
    <t>Resistance Exercises:</t>
  </si>
  <si>
    <t>Flexibility Exercises:</t>
  </si>
  <si>
    <t>Section A: Short Answer Questions.                                                                       10 Short Answer Questions, answer all (2 marks each)</t>
  </si>
  <si>
    <t>Question No.: 1</t>
  </si>
  <si>
    <t>Question No.: 2</t>
  </si>
  <si>
    <t>Question No.: 3</t>
  </si>
  <si>
    <t>Question No.: 4</t>
  </si>
  <si>
    <t>Question No.: 5</t>
  </si>
  <si>
    <t>Question No.: 6</t>
  </si>
  <si>
    <t>Question No.: 7</t>
  </si>
  <si>
    <t>Question No.: 8</t>
  </si>
  <si>
    <t>Question No.: 9</t>
  </si>
  <si>
    <t>Question No.: 10</t>
  </si>
  <si>
    <t>Section B: Structured Questions.                                                                               2 Structured Questions, answer all (20 marks each)</t>
  </si>
  <si>
    <t>Examination - Theory 40%</t>
  </si>
  <si>
    <t>JL</t>
  </si>
  <si>
    <t xml:space="preserve">                                                                                          TOTAL Mark  (60 x 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</si>
</sst>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7">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2" borderId="4"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0" fillId="3" borderId="4" xfId="0" applyFill="1" applyBorder="1" applyAlignment="1">
      <alignment horizontal="center"/>
    </xf>
    <xf numFmtId="164" fontId="0" fillId="3" borderId="1" xfId="0" applyNumberFormat="1" applyFill="1" applyBorder="1" applyAlignment="1" applyProtection="1">
      <alignment horizontal="center" vertical="center"/>
      <protection locked="0"/>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1" xfId="0" applyNumberFormat="1" applyBorder="1" applyAlignment="1" applyProtection="1">
      <alignment vertical="center"/>
      <protection locked="0"/>
    </xf>
    <xf numFmtId="0" fontId="0" fillId="3" borderId="4" xfId="0" applyFill="1" applyBorder="1" applyAlignment="1" applyProtection="1">
      <alignment horizontal="center"/>
    </xf>
    <xf numFmtId="164" fontId="0" fillId="3" borderId="1" xfId="0" applyNumberFormat="1" applyFill="1" applyBorder="1" applyAlignment="1" applyProtection="1">
      <alignment horizontal="center" vertical="center"/>
    </xf>
    <xf numFmtId="0" fontId="0" fillId="0" borderId="0" xfId="0" applyProtection="1"/>
    <xf numFmtId="0" fontId="9" fillId="0" borderId="0" xfId="0" applyFont="1" applyAlignment="1">
      <alignment horizontal="right" vertical="center"/>
    </xf>
    <xf numFmtId="0" fontId="0" fillId="0" borderId="2" xfId="0" applyBorder="1" applyAlignment="1">
      <alignment vertical="center" wrapText="1"/>
    </xf>
    <xf numFmtId="0" fontId="0" fillId="3" borderId="4" xfId="0" applyFill="1" applyBorder="1" applyAlignment="1" applyProtection="1">
      <alignment horizontal="center" vertical="center"/>
    </xf>
    <xf numFmtId="0" fontId="0" fillId="0" borderId="0" xfId="0" applyAlignment="1" applyProtection="1">
      <alignment vertical="center"/>
    </xf>
    <xf numFmtId="0" fontId="9" fillId="0" borderId="1" xfId="0" applyFont="1" applyBorder="1" applyAlignment="1">
      <alignment horizontal="right" vertical="center"/>
    </xf>
    <xf numFmtId="0" fontId="0" fillId="0" borderId="1" xfId="0" applyBorder="1" applyAlignment="1">
      <alignment vertical="center" wrapText="1"/>
    </xf>
    <xf numFmtId="0" fontId="0" fillId="0" borderId="0" xfId="0" applyAlignment="1">
      <alignment wrapText="1"/>
    </xf>
    <xf numFmtId="0" fontId="0" fillId="3" borderId="1" xfId="0" applyFill="1" applyBorder="1" applyAlignment="1" applyProtection="1">
      <alignment horizontal="center"/>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0" fillId="0" borderId="0" xfId="0" applyAlignment="1">
      <alignment horizontal="center" vertical="center"/>
    </xf>
    <xf numFmtId="0" fontId="1" fillId="3" borderId="4" xfId="0" applyFont="1" applyFill="1" applyBorder="1" applyAlignment="1" applyProtection="1">
      <alignment horizontal="left" vertical="center"/>
    </xf>
    <xf numFmtId="0" fontId="1" fillId="3" borderId="4" xfId="0" applyFont="1" applyFill="1" applyBorder="1" applyAlignment="1" applyProtection="1">
      <alignment horizontal="left" vertical="center" wrapText="1"/>
    </xf>
    <xf numFmtId="0" fontId="3" fillId="0" borderId="0" xfId="0" applyFont="1" applyAlignment="1">
      <alignment horizontal="center"/>
    </xf>
    <xf numFmtId="0" fontId="0" fillId="2" borderId="4" xfId="0" applyFill="1" applyBorder="1" applyAlignment="1">
      <alignment vertical="center"/>
    </xf>
    <xf numFmtId="0" fontId="0" fillId="2" borderId="8" xfId="0" applyFill="1" applyBorder="1" applyAlignment="1">
      <alignment vertical="center"/>
    </xf>
    <xf numFmtId="0" fontId="1" fillId="0" borderId="0" xfId="0" applyFont="1" applyAlignment="1">
      <alignment vertical="center"/>
    </xf>
    <xf numFmtId="0" fontId="1" fillId="3" borderId="7" xfId="0" applyFont="1" applyFill="1" applyBorder="1" applyAlignment="1" applyProtection="1">
      <alignment horizontal="left" vertical="center"/>
    </xf>
    <xf numFmtId="0" fontId="1" fillId="3" borderId="8" xfId="0" applyFont="1" applyFill="1" applyBorder="1" applyAlignment="1" applyProtection="1">
      <alignment horizontal="left" vertical="center"/>
    </xf>
    <xf numFmtId="0" fontId="1" fillId="3" borderId="4" xfId="0" applyFont="1" applyFill="1" applyBorder="1" applyAlignment="1">
      <alignment horizontal="left" vertical="center"/>
    </xf>
    <xf numFmtId="0" fontId="6" fillId="0" borderId="0" xfId="0" applyFont="1" applyAlignment="1">
      <alignment horizontal="center" vertical="center" wrapText="1"/>
    </xf>
    <xf numFmtId="0" fontId="0" fillId="0" borderId="0" xfId="0" applyAlignment="1">
      <alignment wrapText="1"/>
    </xf>
    <xf numFmtId="0" fontId="7" fillId="0" borderId="0" xfId="0" applyFont="1" applyBorder="1" applyAlignment="1">
      <alignment horizontal="center" vertical="center" wrapText="1"/>
    </xf>
    <xf numFmtId="0" fontId="0" fillId="0" borderId="0" xfId="0" applyBorder="1" applyAlignment="1">
      <alignment wrapText="1"/>
    </xf>
  </cellXfs>
  <cellStyles count="1">
    <cellStyle name="Normal" xfId="0" builtinId="0"/>
  </cellStyles>
  <dxfs count="104">
    <dxf>
      <font>
        <color theme="0"/>
      </font>
      <fill>
        <patternFill>
          <bgColor rgb="FFFF0000"/>
        </patternFill>
      </fill>
    </dxf>
    <dxf>
      <font>
        <color theme="0"/>
      </font>
      <fill>
        <patternFill>
          <bgColor rgb="FFFF0000"/>
        </patternFill>
      </fill>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8</xdr:col>
      <xdr:colOff>276225</xdr:colOff>
      <xdr:row>0</xdr:row>
      <xdr:rowOff>66675</xdr:rowOff>
    </xdr:from>
    <xdr:to>
      <xdr:col>9</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11" sqref="B11:D27"/>
    </sheetView>
  </sheetViews>
  <sheetFormatPr defaultRowHeight="15" x14ac:dyDescent="0.25"/>
  <cols>
    <col min="2" max="2" width="22" customWidth="1"/>
    <col min="3" max="3" width="16.7109375" customWidth="1"/>
    <col min="4" max="4" width="16.28515625" customWidth="1"/>
  </cols>
  <sheetData>
    <row r="1" spans="1:4" ht="18.75" x14ac:dyDescent="0.3">
      <c r="A1" s="2" t="s">
        <v>29</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5"/>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c r="C24" s="15"/>
      <c r="D24" s="6"/>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6"/>
    </row>
    <row r="29" spans="1:4" x14ac:dyDescent="0.25">
      <c r="A29" s="5">
        <v>19</v>
      </c>
      <c r="B29" s="15"/>
      <c r="C29" s="15"/>
      <c r="D29" s="6"/>
    </row>
    <row r="30" spans="1:4" x14ac:dyDescent="0.25">
      <c r="A30" s="5">
        <v>20</v>
      </c>
      <c r="B30" s="15"/>
      <c r="C30" s="15"/>
      <c r="D30" s="6"/>
    </row>
  </sheetData>
  <sheetProtection algorithmName="SHA-512" hashValue="KSQAiI650MTAfpFjK9rp1RLlWRMSwsk3FmnZKPuKiDVRjeuHVQ1Nkh4eQezhXIQZwwKWCxN3y5IY+JuzqOjaJg==" saltValue="CrYbZ5FuTbFPfoY4/lKazA=="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21"/>
  <sheetViews>
    <sheetView workbookViewId="0">
      <pane xSplit="2" ySplit="5" topLeftCell="C6" activePane="bottomRight" state="frozen"/>
      <selection pane="topRight" activeCell="C1" sqref="C1"/>
      <selection pane="bottomLeft" activeCell="A6" sqref="A6"/>
      <selection pane="bottomRight" activeCell="D13" sqref="D13:W17"/>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5N5665 Sport and Exercise Injury Prevention</v>
      </c>
    </row>
    <row r="2" spans="1:23" x14ac:dyDescent="0.25">
      <c r="D2" s="40" t="str">
        <f>Learners!$C11&amp;", "&amp;Learners!$B11</f>
        <v xml:space="preserve">, </v>
      </c>
      <c r="E2" s="40" t="str">
        <f>Learners!$C12&amp;", "&amp;Learners!$B12</f>
        <v xml:space="preserve">, </v>
      </c>
      <c r="F2" s="40" t="str">
        <f>Learners!$C13&amp;", "&amp;Learners!$B13</f>
        <v xml:space="preserve">, </v>
      </c>
      <c r="G2" s="40" t="str">
        <f>Learners!$C14&amp;", "&amp;Learners!$B14</f>
        <v xml:space="preserve">, </v>
      </c>
      <c r="H2" s="40" t="str">
        <f>Learners!$C15&amp;", "&amp;Learners!$B15</f>
        <v xml:space="preserve">, </v>
      </c>
      <c r="I2" s="40" t="str">
        <f>Learners!$C16&amp;", "&amp;Learners!$B16</f>
        <v xml:space="preserve">, </v>
      </c>
      <c r="J2" s="40" t="str">
        <f>Learners!$C17&amp;", "&amp;Learners!$B17</f>
        <v xml:space="preserve">, </v>
      </c>
      <c r="K2" s="40" t="str">
        <f>Learners!$C18&amp;", "&amp;Learners!$B18</f>
        <v xml:space="preserve">, </v>
      </c>
      <c r="L2" s="40" t="str">
        <f>Learners!$C19&amp;", "&amp;Learners!$B19</f>
        <v xml:space="preserve">, </v>
      </c>
      <c r="M2" s="40" t="str">
        <f>Learners!$C20&amp;", "&amp;Learners!$B20</f>
        <v xml:space="preserve">, </v>
      </c>
      <c r="N2" s="40" t="str">
        <f>Learners!$C21&amp;", "&amp;Learners!$B21</f>
        <v xml:space="preserve">, </v>
      </c>
      <c r="O2" s="40" t="str">
        <f>Learners!$C22&amp;", "&amp;Learners!$B22</f>
        <v xml:space="preserve">, </v>
      </c>
      <c r="P2" s="40" t="str">
        <f>Learners!$C23&amp;", "&amp;Learners!$B23</f>
        <v xml:space="preserve">, </v>
      </c>
      <c r="Q2" s="40" t="str">
        <f>Learners!$C24&amp;", "&amp;Learners!$B24</f>
        <v xml:space="preserve">, </v>
      </c>
      <c r="R2" s="40" t="str">
        <f>Learners!$C25&amp;", "&amp;Learners!$B25</f>
        <v xml:space="preserve">, </v>
      </c>
      <c r="S2" s="40" t="str">
        <f>Learners!$C26&amp;", "&amp;Learners!$B26</f>
        <v xml:space="preserve">, </v>
      </c>
      <c r="T2" s="40" t="str">
        <f>Learners!$C27&amp;", "&amp;Learners!$B27</f>
        <v xml:space="preserve">, </v>
      </c>
      <c r="U2" s="40" t="str">
        <f>Learners!$C28&amp;", "&amp;Learners!$B28</f>
        <v xml:space="preserve">, </v>
      </c>
      <c r="V2" s="40" t="str">
        <f>Learners!$C29&amp;", "&amp;Learners!$B29</f>
        <v xml:space="preserve">, </v>
      </c>
      <c r="W2" s="40" t="str">
        <f>Learners!$C30&amp;", "&amp;Learners!$B30</f>
        <v xml:space="preserve">, </v>
      </c>
    </row>
    <row r="3" spans="1:23" ht="18.75" x14ac:dyDescent="0.3">
      <c r="A3" s="46" t="s">
        <v>43</v>
      </c>
      <c r="B3" s="46"/>
      <c r="D3" s="41"/>
      <c r="E3" s="41"/>
      <c r="F3" s="41"/>
      <c r="G3" s="41"/>
      <c r="H3" s="41"/>
      <c r="I3" s="41"/>
      <c r="J3" s="41"/>
      <c r="K3" s="41"/>
      <c r="L3" s="41"/>
      <c r="M3" s="41"/>
      <c r="N3" s="41"/>
      <c r="O3" s="41"/>
      <c r="P3" s="41"/>
      <c r="Q3" s="41"/>
      <c r="R3" s="41"/>
      <c r="S3" s="41"/>
      <c r="T3" s="41"/>
      <c r="U3" s="41"/>
      <c r="V3" s="41"/>
      <c r="W3" s="41"/>
    </row>
    <row r="4" spans="1:23" x14ac:dyDescent="0.25">
      <c r="D4" s="41"/>
      <c r="E4" s="41"/>
      <c r="F4" s="41"/>
      <c r="G4" s="41"/>
      <c r="H4" s="41"/>
      <c r="I4" s="41"/>
      <c r="J4" s="41"/>
      <c r="K4" s="41"/>
      <c r="L4" s="41"/>
      <c r="M4" s="41"/>
      <c r="N4" s="41"/>
      <c r="O4" s="41"/>
      <c r="P4" s="41"/>
      <c r="Q4" s="41"/>
      <c r="R4" s="41"/>
      <c r="S4" s="41"/>
      <c r="T4" s="41"/>
      <c r="U4" s="41"/>
      <c r="V4" s="41"/>
      <c r="W4" s="41"/>
    </row>
    <row r="5" spans="1:23" ht="30" x14ac:dyDescent="0.25">
      <c r="A5" s="10" t="s">
        <v>11</v>
      </c>
      <c r="B5" s="11"/>
      <c r="C5" s="12" t="s">
        <v>12</v>
      </c>
      <c r="D5" s="42"/>
      <c r="E5" s="42"/>
      <c r="F5" s="42"/>
      <c r="G5" s="42"/>
      <c r="H5" s="42"/>
      <c r="I5" s="42"/>
      <c r="J5" s="42"/>
      <c r="K5" s="42"/>
      <c r="L5" s="42"/>
      <c r="M5" s="42"/>
      <c r="N5" s="42"/>
      <c r="O5" s="42"/>
      <c r="P5" s="42"/>
      <c r="Q5" s="42"/>
      <c r="R5" s="42"/>
      <c r="S5" s="42"/>
      <c r="T5" s="42"/>
      <c r="U5" s="42"/>
      <c r="V5" s="42"/>
      <c r="W5" s="42"/>
    </row>
    <row r="6" spans="1:23" s="31" customFormat="1" ht="30" customHeight="1" x14ac:dyDescent="0.25">
      <c r="A6" s="44" t="s">
        <v>30</v>
      </c>
      <c r="B6" s="44"/>
      <c r="C6" s="29"/>
      <c r="D6" s="30"/>
      <c r="E6" s="30"/>
      <c r="F6" s="30"/>
      <c r="G6" s="30"/>
      <c r="H6" s="30"/>
      <c r="I6" s="30"/>
      <c r="J6" s="30"/>
      <c r="K6" s="30"/>
      <c r="L6" s="30"/>
      <c r="M6" s="30"/>
      <c r="N6" s="30"/>
      <c r="O6" s="30"/>
      <c r="P6" s="30"/>
      <c r="Q6" s="30"/>
      <c r="R6" s="30"/>
      <c r="S6" s="30"/>
      <c r="T6" s="30"/>
      <c r="U6" s="30"/>
      <c r="V6" s="30"/>
      <c r="W6" s="30"/>
    </row>
    <row r="7" spans="1:23" s="7" customFormat="1" ht="30" customHeight="1" x14ac:dyDescent="0.25">
      <c r="A7" s="32" t="s">
        <v>13</v>
      </c>
      <c r="B7" s="33" t="s">
        <v>31</v>
      </c>
      <c r="C7" s="25">
        <v>3</v>
      </c>
      <c r="D7" s="28"/>
      <c r="E7" s="28"/>
      <c r="F7" s="28"/>
      <c r="G7" s="28"/>
      <c r="H7" s="28"/>
      <c r="I7" s="28"/>
      <c r="J7" s="28"/>
      <c r="K7" s="28"/>
      <c r="L7" s="28"/>
      <c r="M7" s="28"/>
      <c r="N7" s="28"/>
      <c r="O7" s="28"/>
      <c r="P7" s="28"/>
      <c r="Q7" s="28"/>
      <c r="R7" s="28"/>
      <c r="S7" s="28"/>
      <c r="T7" s="28"/>
      <c r="U7" s="28"/>
      <c r="V7" s="28"/>
      <c r="W7" s="28"/>
    </row>
    <row r="8" spans="1:23" s="7" customFormat="1" ht="30" customHeight="1" x14ac:dyDescent="0.25">
      <c r="A8" s="32" t="s">
        <v>13</v>
      </c>
      <c r="B8" s="33" t="s">
        <v>32</v>
      </c>
      <c r="C8" s="25">
        <v>3</v>
      </c>
      <c r="D8" s="28"/>
      <c r="E8" s="28"/>
      <c r="F8" s="28"/>
      <c r="G8" s="28"/>
      <c r="H8" s="28"/>
      <c r="I8" s="28"/>
      <c r="J8" s="28"/>
      <c r="K8" s="28"/>
      <c r="L8" s="28"/>
      <c r="M8" s="28"/>
      <c r="N8" s="28"/>
      <c r="O8" s="28"/>
      <c r="P8" s="28"/>
      <c r="Q8" s="28"/>
      <c r="R8" s="28"/>
      <c r="S8" s="28"/>
      <c r="T8" s="28"/>
      <c r="U8" s="28"/>
      <c r="V8" s="28"/>
      <c r="W8" s="28"/>
    </row>
    <row r="9" spans="1:23" s="7" customFormat="1" ht="30" customHeight="1" x14ac:dyDescent="0.25">
      <c r="A9" s="32" t="s">
        <v>13</v>
      </c>
      <c r="B9" s="33" t="s">
        <v>33</v>
      </c>
      <c r="C9" s="25">
        <v>3</v>
      </c>
      <c r="D9" s="28"/>
      <c r="E9" s="28"/>
      <c r="F9" s="28"/>
      <c r="G9" s="28"/>
      <c r="H9" s="28"/>
      <c r="I9" s="28"/>
      <c r="J9" s="28"/>
      <c r="K9" s="28"/>
      <c r="L9" s="28"/>
      <c r="M9" s="28"/>
      <c r="N9" s="28"/>
      <c r="O9" s="28"/>
      <c r="P9" s="28"/>
      <c r="Q9" s="28"/>
      <c r="R9" s="28"/>
      <c r="S9" s="28"/>
      <c r="T9" s="28"/>
      <c r="U9" s="28"/>
      <c r="V9" s="28"/>
      <c r="W9" s="28"/>
    </row>
    <row r="10" spans="1:23" s="7" customFormat="1" ht="30" customHeight="1" x14ac:dyDescent="0.25">
      <c r="A10" s="32" t="s">
        <v>13</v>
      </c>
      <c r="B10" s="33" t="s">
        <v>34</v>
      </c>
      <c r="C10" s="25">
        <v>3</v>
      </c>
      <c r="D10" s="28"/>
      <c r="E10" s="28"/>
      <c r="F10" s="28"/>
      <c r="G10" s="28"/>
      <c r="H10" s="28"/>
      <c r="I10" s="28"/>
      <c r="J10" s="28"/>
      <c r="K10" s="28"/>
      <c r="L10" s="28"/>
      <c r="M10" s="28"/>
      <c r="N10" s="28"/>
      <c r="O10" s="28"/>
      <c r="P10" s="28"/>
      <c r="Q10" s="28"/>
      <c r="R10" s="28"/>
      <c r="S10" s="28"/>
      <c r="T10" s="28"/>
      <c r="U10" s="28"/>
      <c r="V10" s="28"/>
      <c r="W10" s="28"/>
    </row>
    <row r="11" spans="1:23" s="7" customFormat="1" ht="30" customHeight="1" x14ac:dyDescent="0.25">
      <c r="A11" s="32" t="s">
        <v>13</v>
      </c>
      <c r="B11" s="33" t="s">
        <v>35</v>
      </c>
      <c r="C11" s="25">
        <v>3</v>
      </c>
      <c r="D11" s="28"/>
      <c r="E11" s="28"/>
      <c r="F11" s="28"/>
      <c r="G11" s="28"/>
      <c r="H11" s="28"/>
      <c r="I11" s="28"/>
      <c r="J11" s="28"/>
      <c r="K11" s="28"/>
      <c r="L11" s="28"/>
      <c r="M11" s="28"/>
      <c r="N11" s="28"/>
      <c r="O11" s="28"/>
      <c r="P11" s="28"/>
      <c r="Q11" s="28"/>
      <c r="R11" s="28"/>
      <c r="S11" s="28"/>
      <c r="T11" s="28"/>
      <c r="U11" s="28"/>
      <c r="V11" s="28"/>
      <c r="W11" s="28"/>
    </row>
    <row r="12" spans="1:23" s="35" customFormat="1" ht="30" customHeight="1" x14ac:dyDescent="0.25">
      <c r="A12" s="45" t="s">
        <v>36</v>
      </c>
      <c r="B12" s="45"/>
      <c r="C12" s="34"/>
      <c r="D12" s="30"/>
      <c r="E12" s="30"/>
      <c r="F12" s="30"/>
      <c r="G12" s="30"/>
      <c r="H12" s="30"/>
      <c r="I12" s="30"/>
      <c r="J12" s="30"/>
      <c r="K12" s="30"/>
      <c r="L12" s="30"/>
      <c r="M12" s="30"/>
      <c r="N12" s="30"/>
      <c r="O12" s="30"/>
      <c r="P12" s="30"/>
      <c r="Q12" s="30"/>
      <c r="R12" s="30"/>
      <c r="S12" s="30"/>
      <c r="T12" s="30"/>
      <c r="U12" s="30"/>
      <c r="V12" s="30"/>
      <c r="W12" s="30"/>
    </row>
    <row r="13" spans="1:23" s="7" customFormat="1" ht="30" customHeight="1" x14ac:dyDescent="0.25">
      <c r="A13" s="32" t="s">
        <v>13</v>
      </c>
      <c r="B13" s="33" t="s">
        <v>37</v>
      </c>
      <c r="C13" s="25">
        <v>3</v>
      </c>
      <c r="D13" s="28"/>
      <c r="E13" s="28"/>
      <c r="F13" s="28"/>
      <c r="G13" s="28"/>
      <c r="H13" s="28"/>
      <c r="I13" s="28"/>
      <c r="J13" s="28"/>
      <c r="K13" s="28"/>
      <c r="L13" s="28"/>
      <c r="M13" s="28"/>
      <c r="N13" s="28"/>
      <c r="O13" s="28"/>
      <c r="P13" s="28"/>
      <c r="Q13" s="28"/>
      <c r="R13" s="28"/>
      <c r="S13" s="28"/>
      <c r="T13" s="28"/>
      <c r="U13" s="28"/>
      <c r="V13" s="28"/>
      <c r="W13" s="28"/>
    </row>
    <row r="14" spans="1:23" s="7" customFormat="1" ht="30" customHeight="1" x14ac:dyDescent="0.25">
      <c r="A14" s="32" t="s">
        <v>13</v>
      </c>
      <c r="B14" s="33" t="s">
        <v>38</v>
      </c>
      <c r="C14" s="25">
        <v>3</v>
      </c>
      <c r="D14" s="28"/>
      <c r="E14" s="28"/>
      <c r="F14" s="28"/>
      <c r="G14" s="28"/>
      <c r="H14" s="28"/>
      <c r="I14" s="28"/>
      <c r="J14" s="28"/>
      <c r="K14" s="28"/>
      <c r="L14" s="28"/>
      <c r="M14" s="28"/>
      <c r="N14" s="28"/>
      <c r="O14" s="28"/>
      <c r="P14" s="28"/>
      <c r="Q14" s="28"/>
      <c r="R14" s="28"/>
      <c r="S14" s="28"/>
      <c r="T14" s="28"/>
      <c r="U14" s="28"/>
      <c r="V14" s="28"/>
      <c r="W14" s="28"/>
    </row>
    <row r="15" spans="1:23" s="7" customFormat="1" ht="30" customHeight="1" x14ac:dyDescent="0.25">
      <c r="A15" s="32" t="s">
        <v>13</v>
      </c>
      <c r="B15" s="33" t="s">
        <v>39</v>
      </c>
      <c r="C15" s="25">
        <v>3</v>
      </c>
      <c r="D15" s="28"/>
      <c r="E15" s="28"/>
      <c r="F15" s="28"/>
      <c r="G15" s="28"/>
      <c r="H15" s="28"/>
      <c r="I15" s="28"/>
      <c r="J15" s="28"/>
      <c r="K15" s="28"/>
      <c r="L15" s="28"/>
      <c r="M15" s="28"/>
      <c r="N15" s="28"/>
      <c r="O15" s="28"/>
      <c r="P15" s="28"/>
      <c r="Q15" s="28"/>
      <c r="R15" s="28"/>
      <c r="S15" s="28"/>
      <c r="T15" s="28"/>
      <c r="U15" s="28"/>
      <c r="V15" s="28"/>
      <c r="W15" s="28"/>
    </row>
    <row r="16" spans="1:23" s="7" customFormat="1" ht="30" customHeight="1" x14ac:dyDescent="0.25">
      <c r="A16" s="32" t="s">
        <v>13</v>
      </c>
      <c r="B16" s="33" t="s">
        <v>40</v>
      </c>
      <c r="C16" s="25">
        <v>3</v>
      </c>
      <c r="D16" s="28"/>
      <c r="E16" s="28"/>
      <c r="F16" s="28"/>
      <c r="G16" s="28"/>
      <c r="H16" s="28"/>
      <c r="I16" s="28"/>
      <c r="J16" s="28"/>
      <c r="K16" s="28"/>
      <c r="L16" s="28"/>
      <c r="M16" s="28"/>
      <c r="N16" s="28"/>
      <c r="O16" s="28"/>
      <c r="P16" s="28"/>
      <c r="Q16" s="28"/>
      <c r="R16" s="28"/>
      <c r="S16" s="28"/>
      <c r="T16" s="28"/>
      <c r="U16" s="28"/>
      <c r="V16" s="28"/>
      <c r="W16" s="28"/>
    </row>
    <row r="17" spans="1:23" s="7" customFormat="1" ht="30" customHeight="1" x14ac:dyDescent="0.25">
      <c r="A17" s="32" t="s">
        <v>13</v>
      </c>
      <c r="B17" s="33" t="s">
        <v>41</v>
      </c>
      <c r="C17" s="25">
        <v>3</v>
      </c>
      <c r="D17" s="28"/>
      <c r="E17" s="28"/>
      <c r="F17" s="28"/>
      <c r="G17" s="28"/>
      <c r="H17" s="28"/>
      <c r="I17" s="28"/>
      <c r="J17" s="28"/>
      <c r="K17" s="28"/>
      <c r="L17" s="28"/>
      <c r="M17" s="28"/>
      <c r="N17" s="28"/>
      <c r="O17" s="28"/>
      <c r="P17" s="28"/>
      <c r="Q17" s="28"/>
      <c r="R17" s="28"/>
      <c r="S17" s="28"/>
      <c r="T17" s="28"/>
      <c r="U17" s="28"/>
      <c r="V17" s="28"/>
      <c r="W17" s="28"/>
    </row>
    <row r="18" spans="1:23" x14ac:dyDescent="0.25">
      <c r="A18" s="8" t="s">
        <v>14</v>
      </c>
      <c r="B18" s="8"/>
      <c r="C18" s="9">
        <f t="shared" ref="C18:W18" si="0">SUM(C6:C17)</f>
        <v>30</v>
      </c>
      <c r="D18" s="9">
        <f t="shared" si="0"/>
        <v>0</v>
      </c>
      <c r="E18" s="9">
        <f t="shared" si="0"/>
        <v>0</v>
      </c>
      <c r="F18" s="9">
        <f t="shared" si="0"/>
        <v>0</v>
      </c>
      <c r="G18" s="9">
        <f t="shared" si="0"/>
        <v>0</v>
      </c>
      <c r="H18" s="9">
        <f t="shared" si="0"/>
        <v>0</v>
      </c>
      <c r="I18" s="9">
        <f t="shared" si="0"/>
        <v>0</v>
      </c>
      <c r="J18" s="9">
        <f t="shared" si="0"/>
        <v>0</v>
      </c>
      <c r="K18" s="9">
        <f t="shared" si="0"/>
        <v>0</v>
      </c>
      <c r="L18" s="9">
        <f t="shared" si="0"/>
        <v>0</v>
      </c>
      <c r="M18" s="9">
        <f t="shared" si="0"/>
        <v>0</v>
      </c>
      <c r="N18" s="9">
        <f t="shared" si="0"/>
        <v>0</v>
      </c>
      <c r="O18" s="9">
        <f t="shared" si="0"/>
        <v>0</v>
      </c>
      <c r="P18" s="9">
        <f t="shared" si="0"/>
        <v>0</v>
      </c>
      <c r="Q18" s="9">
        <f t="shared" si="0"/>
        <v>0</v>
      </c>
      <c r="R18" s="9">
        <f t="shared" si="0"/>
        <v>0</v>
      </c>
      <c r="S18" s="9">
        <f t="shared" si="0"/>
        <v>0</v>
      </c>
      <c r="T18" s="9">
        <f t="shared" si="0"/>
        <v>0</v>
      </c>
      <c r="U18" s="9">
        <f t="shared" si="0"/>
        <v>0</v>
      </c>
      <c r="V18" s="9">
        <f t="shared" si="0"/>
        <v>0</v>
      </c>
      <c r="W18" s="9">
        <f t="shared" si="0"/>
        <v>0</v>
      </c>
    </row>
    <row r="20" spans="1:23" ht="30" x14ac:dyDescent="0.25">
      <c r="A20" s="43" t="s">
        <v>15</v>
      </c>
      <c r="B20" s="38" t="s">
        <v>16</v>
      </c>
    </row>
    <row r="21" spans="1:23" ht="30" x14ac:dyDescent="0.25">
      <c r="A21" s="43"/>
      <c r="B21" s="38" t="s">
        <v>17</v>
      </c>
    </row>
  </sheetData>
  <sheetProtection algorithmName="SHA-512" hashValue="ONErmIZDBacHLKn7jtrqsfQBiGOZNRUoV6jXneLV9h+46LudLFlw5Ik86a14LlsVz3EdHyUc9F0PdriTC8Wm5A==" saltValue="OorNJ6IOkqurUFbdj8SgQA==" spinCount="100000" sheet="1" objects="1" scenarios="1" selectLockedCells="1"/>
  <mergeCells count="24">
    <mergeCell ref="J2:J5"/>
    <mergeCell ref="K2:K5"/>
    <mergeCell ref="L2:L5"/>
    <mergeCell ref="E2:E5"/>
    <mergeCell ref="F2:F5"/>
    <mergeCell ref="G2:G5"/>
    <mergeCell ref="H2:H5"/>
    <mergeCell ref="I2:I5"/>
    <mergeCell ref="O2:O5"/>
    <mergeCell ref="A20:A21"/>
    <mergeCell ref="V2:V5"/>
    <mergeCell ref="W2:W5"/>
    <mergeCell ref="P2:P5"/>
    <mergeCell ref="Q2:Q5"/>
    <mergeCell ref="R2:R5"/>
    <mergeCell ref="S2:S5"/>
    <mergeCell ref="T2:T5"/>
    <mergeCell ref="U2:U5"/>
    <mergeCell ref="A6:B6"/>
    <mergeCell ref="A12:B12"/>
    <mergeCell ref="A3:B3"/>
    <mergeCell ref="M2:M5"/>
    <mergeCell ref="N2:N5"/>
    <mergeCell ref="D2:D5"/>
  </mergeCells>
  <conditionalFormatting sqref="D7:W11">
    <cfRule type="expression" dxfId="103" priority="221">
      <formula>D7&gt;$C7</formula>
    </cfRule>
  </conditionalFormatting>
  <conditionalFormatting sqref="W7">
    <cfRule type="expression" dxfId="102" priority="202">
      <formula>W7&gt;$C7</formula>
    </cfRule>
  </conditionalFormatting>
  <conditionalFormatting sqref="E7">
    <cfRule type="expression" dxfId="101" priority="220">
      <formula>E7&gt;$C7</formula>
    </cfRule>
  </conditionalFormatting>
  <conditionalFormatting sqref="F7">
    <cfRule type="expression" dxfId="100" priority="219">
      <formula>F7&gt;$C7</formula>
    </cfRule>
  </conditionalFormatting>
  <conditionalFormatting sqref="G7">
    <cfRule type="expression" dxfId="99" priority="218">
      <formula>G7&gt;$C7</formula>
    </cfRule>
  </conditionalFormatting>
  <conditionalFormatting sqref="H7">
    <cfRule type="expression" dxfId="98" priority="217">
      <formula>H7&gt;$C7</formula>
    </cfRule>
  </conditionalFormatting>
  <conditionalFormatting sqref="I7">
    <cfRule type="expression" dxfId="97" priority="216">
      <formula>I7&gt;$C7</formula>
    </cfRule>
  </conditionalFormatting>
  <conditionalFormatting sqref="J7">
    <cfRule type="expression" dxfId="96" priority="215">
      <formula>J7&gt;$C7</formula>
    </cfRule>
  </conditionalFormatting>
  <conditionalFormatting sqref="K7">
    <cfRule type="expression" dxfId="95" priority="214">
      <formula>K7&gt;$C7</formula>
    </cfRule>
  </conditionalFormatting>
  <conditionalFormatting sqref="L7">
    <cfRule type="expression" dxfId="94" priority="213">
      <formula>L7&gt;$C7</formula>
    </cfRule>
  </conditionalFormatting>
  <conditionalFormatting sqref="M7">
    <cfRule type="expression" dxfId="93" priority="212">
      <formula>M7&gt;$C7</formula>
    </cfRule>
  </conditionalFormatting>
  <conditionalFormatting sqref="N7">
    <cfRule type="expression" dxfId="92" priority="211">
      <formula>N7&gt;$C7</formula>
    </cfRule>
  </conditionalFormatting>
  <conditionalFormatting sqref="O7">
    <cfRule type="expression" dxfId="91" priority="210">
      <formula>O7&gt;$C7</formula>
    </cfRule>
  </conditionalFormatting>
  <conditionalFormatting sqref="P7">
    <cfRule type="expression" dxfId="90" priority="209">
      <formula>P7&gt;$C7</formula>
    </cfRule>
  </conditionalFormatting>
  <conditionalFormatting sqref="Q7">
    <cfRule type="expression" dxfId="89" priority="208">
      <formula>Q7&gt;$C7</formula>
    </cfRule>
  </conditionalFormatting>
  <conditionalFormatting sqref="R7">
    <cfRule type="expression" dxfId="88" priority="207">
      <formula>R7&gt;$C7</formula>
    </cfRule>
  </conditionalFormatting>
  <conditionalFormatting sqref="S7">
    <cfRule type="expression" dxfId="87" priority="206">
      <formula>S7&gt;$C7</formula>
    </cfRule>
  </conditionalFormatting>
  <conditionalFormatting sqref="T7">
    <cfRule type="expression" dxfId="86" priority="205">
      <formula>T7&gt;$C7</formula>
    </cfRule>
  </conditionalFormatting>
  <conditionalFormatting sqref="U7">
    <cfRule type="expression" dxfId="85" priority="204">
      <formula>U7&gt;$C7</formula>
    </cfRule>
  </conditionalFormatting>
  <conditionalFormatting sqref="V7">
    <cfRule type="expression" dxfId="84" priority="203">
      <formula>V7&gt;$C7</formula>
    </cfRule>
  </conditionalFormatting>
  <conditionalFormatting sqref="D6">
    <cfRule type="expression" dxfId="83" priority="181">
      <formula>D6&gt;$C6</formula>
    </cfRule>
  </conditionalFormatting>
  <conditionalFormatting sqref="E6:W6">
    <cfRule type="expression" dxfId="82" priority="180">
      <formula>E6&gt;$C6</formula>
    </cfRule>
  </conditionalFormatting>
  <conditionalFormatting sqref="D12">
    <cfRule type="expression" dxfId="81" priority="179">
      <formula>D12&gt;$C12</formula>
    </cfRule>
  </conditionalFormatting>
  <conditionalFormatting sqref="E12:W12">
    <cfRule type="expression" dxfId="80" priority="178">
      <formula>E12&gt;$C12</formula>
    </cfRule>
  </conditionalFormatting>
  <conditionalFormatting sqref="D13:W17">
    <cfRule type="expression" dxfId="0" priority="1">
      <formula>D13&gt;$C13</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23"/>
  <sheetViews>
    <sheetView workbookViewId="0">
      <pane xSplit="2" ySplit="5" topLeftCell="C21" activePane="bottomRight" state="frozen"/>
      <selection pane="topRight" activeCell="C1" sqref="C1"/>
      <selection pane="bottomLeft" activeCell="A6" sqref="A6"/>
      <selection pane="bottomRight" activeCell="D18" sqref="D18:W19"/>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5N5665 Sport and Exercise Injury Prevention</v>
      </c>
    </row>
    <row r="2" spans="1:23" x14ac:dyDescent="0.25">
      <c r="D2" s="40" t="str">
        <f>Learners!$C11&amp;", "&amp;Learners!$B11</f>
        <v xml:space="preserve">, </v>
      </c>
      <c r="E2" s="40" t="str">
        <f>Learners!$C12&amp;", "&amp;Learners!$B12</f>
        <v xml:space="preserve">, </v>
      </c>
      <c r="F2" s="40" t="str">
        <f>Learners!$C13&amp;", "&amp;Learners!$B13</f>
        <v xml:space="preserve">, </v>
      </c>
      <c r="G2" s="40" t="str">
        <f>Learners!$C14&amp;", "&amp;Learners!$B14</f>
        <v xml:space="preserve">, </v>
      </c>
      <c r="H2" s="40" t="str">
        <f>Learners!$C15&amp;", "&amp;Learners!$B15</f>
        <v xml:space="preserve">, </v>
      </c>
      <c r="I2" s="40" t="str">
        <f>Learners!$C16&amp;", "&amp;Learners!$B16</f>
        <v xml:space="preserve">, </v>
      </c>
      <c r="J2" s="40" t="str">
        <f>Learners!$C17&amp;", "&amp;Learners!$B17</f>
        <v xml:space="preserve">, </v>
      </c>
      <c r="K2" s="40" t="str">
        <f>Learners!$C18&amp;", "&amp;Learners!$B18</f>
        <v xml:space="preserve">, </v>
      </c>
      <c r="L2" s="40" t="str">
        <f>Learners!$C19&amp;", "&amp;Learners!$B19</f>
        <v xml:space="preserve">, </v>
      </c>
      <c r="M2" s="40" t="str">
        <f>Learners!$C20&amp;", "&amp;Learners!$B20</f>
        <v xml:space="preserve">, </v>
      </c>
      <c r="N2" s="40" t="str">
        <f>Learners!$C21&amp;", "&amp;Learners!$B21</f>
        <v xml:space="preserve">, </v>
      </c>
      <c r="O2" s="40" t="str">
        <f>Learners!$C22&amp;", "&amp;Learners!$B22</f>
        <v xml:space="preserve">, </v>
      </c>
      <c r="P2" s="40" t="str">
        <f>Learners!$C23&amp;", "&amp;Learners!$B23</f>
        <v xml:space="preserve">, </v>
      </c>
      <c r="Q2" s="40" t="str">
        <f>Learners!$C24&amp;", "&amp;Learners!$B24</f>
        <v xml:space="preserve">, </v>
      </c>
      <c r="R2" s="40" t="str">
        <f>Learners!$C25&amp;", "&amp;Learners!$B25</f>
        <v xml:space="preserve">, </v>
      </c>
      <c r="S2" s="40" t="str">
        <f>Learners!$C26&amp;", "&amp;Learners!$B26</f>
        <v xml:space="preserve">, </v>
      </c>
      <c r="T2" s="40" t="str">
        <f>Learners!$C27&amp;", "&amp;Learners!$B27</f>
        <v xml:space="preserve">, </v>
      </c>
      <c r="U2" s="40" t="str">
        <f>Learners!$C28&amp;", "&amp;Learners!$B28</f>
        <v xml:space="preserve">, </v>
      </c>
      <c r="V2" s="40" t="str">
        <f>Learners!$C29&amp;", "&amp;Learners!$B29</f>
        <v xml:space="preserve">, </v>
      </c>
      <c r="W2" s="40" t="str">
        <f>Learners!$C30&amp;", "&amp;Learners!$B30</f>
        <v xml:space="preserve">, </v>
      </c>
    </row>
    <row r="3" spans="1:23" ht="18.75" x14ac:dyDescent="0.3">
      <c r="A3" s="46" t="s">
        <v>64</v>
      </c>
      <c r="B3" s="46"/>
      <c r="D3" s="41"/>
      <c r="E3" s="41"/>
      <c r="F3" s="41"/>
      <c r="G3" s="41"/>
      <c r="H3" s="41"/>
      <c r="I3" s="41"/>
      <c r="J3" s="41"/>
      <c r="K3" s="41"/>
      <c r="L3" s="41"/>
      <c r="M3" s="41"/>
      <c r="N3" s="41"/>
      <c r="O3" s="41"/>
      <c r="P3" s="41"/>
      <c r="Q3" s="41"/>
      <c r="R3" s="41"/>
      <c r="S3" s="41"/>
      <c r="T3" s="41"/>
      <c r="U3" s="41"/>
      <c r="V3" s="41"/>
      <c r="W3" s="41"/>
    </row>
    <row r="4" spans="1:23" x14ac:dyDescent="0.25">
      <c r="D4" s="41"/>
      <c r="E4" s="41"/>
      <c r="F4" s="41"/>
      <c r="G4" s="41"/>
      <c r="H4" s="41"/>
      <c r="I4" s="41"/>
      <c r="J4" s="41"/>
      <c r="K4" s="41"/>
      <c r="L4" s="41"/>
      <c r="M4" s="41"/>
      <c r="N4" s="41"/>
      <c r="O4" s="41"/>
      <c r="P4" s="41"/>
      <c r="Q4" s="41"/>
      <c r="R4" s="41"/>
      <c r="S4" s="41"/>
      <c r="T4" s="41"/>
      <c r="U4" s="41"/>
      <c r="V4" s="41"/>
      <c r="W4" s="41"/>
    </row>
    <row r="5" spans="1:23" ht="30" x14ac:dyDescent="0.25">
      <c r="A5" s="10" t="s">
        <v>11</v>
      </c>
      <c r="B5" s="11"/>
      <c r="C5" s="12" t="s">
        <v>12</v>
      </c>
      <c r="D5" s="42"/>
      <c r="E5" s="42"/>
      <c r="F5" s="42"/>
      <c r="G5" s="42"/>
      <c r="H5" s="42"/>
      <c r="I5" s="42"/>
      <c r="J5" s="42"/>
      <c r="K5" s="42"/>
      <c r="L5" s="42"/>
      <c r="M5" s="42"/>
      <c r="N5" s="42"/>
      <c r="O5" s="42"/>
      <c r="P5" s="42"/>
      <c r="Q5" s="42"/>
      <c r="R5" s="42"/>
      <c r="S5" s="42"/>
      <c r="T5" s="42"/>
      <c r="U5" s="42"/>
      <c r="V5" s="42"/>
      <c r="W5" s="42"/>
    </row>
    <row r="6" spans="1:23" s="31" customFormat="1" ht="30" customHeight="1" x14ac:dyDescent="0.25">
      <c r="A6" s="45" t="s">
        <v>52</v>
      </c>
      <c r="B6" s="45"/>
      <c r="C6" s="29"/>
      <c r="D6" s="30"/>
      <c r="E6" s="30"/>
      <c r="F6" s="30"/>
      <c r="G6" s="30"/>
      <c r="H6" s="30"/>
      <c r="I6" s="30"/>
      <c r="J6" s="30"/>
      <c r="K6" s="30"/>
      <c r="L6" s="30"/>
      <c r="M6" s="30"/>
      <c r="N6" s="30"/>
      <c r="O6" s="30"/>
      <c r="P6" s="30"/>
      <c r="Q6" s="30"/>
      <c r="R6" s="30"/>
      <c r="S6" s="30"/>
      <c r="T6" s="30"/>
      <c r="U6" s="30"/>
      <c r="V6" s="30"/>
      <c r="W6" s="30"/>
    </row>
    <row r="7" spans="1:23" ht="30" customHeight="1" x14ac:dyDescent="0.25">
      <c r="A7" s="36" t="s">
        <v>13</v>
      </c>
      <c r="B7" s="37" t="s">
        <v>53</v>
      </c>
      <c r="C7" s="25">
        <v>2</v>
      </c>
      <c r="D7" s="28"/>
      <c r="E7" s="28"/>
      <c r="F7" s="28"/>
      <c r="G7" s="28"/>
      <c r="H7" s="28"/>
      <c r="I7" s="28"/>
      <c r="J7" s="28"/>
      <c r="K7" s="28"/>
      <c r="L7" s="28"/>
      <c r="M7" s="28"/>
      <c r="N7" s="28"/>
      <c r="O7" s="28"/>
      <c r="P7" s="28"/>
      <c r="Q7" s="28"/>
      <c r="R7" s="28"/>
      <c r="S7" s="28"/>
      <c r="T7" s="28"/>
      <c r="U7" s="28"/>
      <c r="V7" s="28"/>
      <c r="W7" s="28"/>
    </row>
    <row r="8" spans="1:23" ht="30" customHeight="1" x14ac:dyDescent="0.25">
      <c r="A8" s="36" t="s">
        <v>13</v>
      </c>
      <c r="B8" s="37" t="s">
        <v>54</v>
      </c>
      <c r="C8" s="25">
        <v>2</v>
      </c>
      <c r="D8" s="28"/>
      <c r="E8" s="28"/>
      <c r="F8" s="28"/>
      <c r="G8" s="28"/>
      <c r="H8" s="28"/>
      <c r="I8" s="28"/>
      <c r="J8" s="28"/>
      <c r="K8" s="28"/>
      <c r="L8" s="28"/>
      <c r="M8" s="28"/>
      <c r="N8" s="28"/>
      <c r="O8" s="28"/>
      <c r="P8" s="28"/>
      <c r="Q8" s="28"/>
      <c r="R8" s="28"/>
      <c r="S8" s="28"/>
      <c r="T8" s="28"/>
      <c r="U8" s="28"/>
      <c r="V8" s="28"/>
      <c r="W8" s="28"/>
    </row>
    <row r="9" spans="1:23" ht="30" customHeight="1" x14ac:dyDescent="0.25">
      <c r="A9" s="36" t="s">
        <v>13</v>
      </c>
      <c r="B9" s="37" t="s">
        <v>55</v>
      </c>
      <c r="C9" s="25">
        <v>2</v>
      </c>
      <c r="D9" s="28"/>
      <c r="E9" s="28"/>
      <c r="F9" s="28"/>
      <c r="G9" s="28"/>
      <c r="H9" s="28"/>
      <c r="I9" s="28"/>
      <c r="J9" s="28"/>
      <c r="K9" s="28"/>
      <c r="L9" s="28"/>
      <c r="M9" s="28"/>
      <c r="N9" s="28"/>
      <c r="O9" s="28"/>
      <c r="P9" s="28"/>
      <c r="Q9" s="28"/>
      <c r="R9" s="28"/>
      <c r="S9" s="28"/>
      <c r="T9" s="28"/>
      <c r="U9" s="28"/>
      <c r="V9" s="28"/>
      <c r="W9" s="28"/>
    </row>
    <row r="10" spans="1:23" ht="30" customHeight="1" x14ac:dyDescent="0.25">
      <c r="A10" s="36" t="s">
        <v>13</v>
      </c>
      <c r="B10" s="37" t="s">
        <v>56</v>
      </c>
      <c r="C10" s="25">
        <v>2</v>
      </c>
      <c r="D10" s="28"/>
      <c r="E10" s="28"/>
      <c r="F10" s="28"/>
      <c r="G10" s="28"/>
      <c r="H10" s="28"/>
      <c r="I10" s="28"/>
      <c r="J10" s="28"/>
      <c r="K10" s="28"/>
      <c r="L10" s="28"/>
      <c r="M10" s="28"/>
      <c r="N10" s="28"/>
      <c r="O10" s="28"/>
      <c r="P10" s="28"/>
      <c r="Q10" s="28"/>
      <c r="R10" s="28"/>
      <c r="S10" s="28"/>
      <c r="T10" s="28"/>
      <c r="U10" s="28"/>
      <c r="V10" s="28"/>
      <c r="W10" s="28"/>
    </row>
    <row r="11" spans="1:23" ht="30" customHeight="1" x14ac:dyDescent="0.25">
      <c r="A11" s="36" t="s">
        <v>13</v>
      </c>
      <c r="B11" s="37" t="s">
        <v>57</v>
      </c>
      <c r="C11" s="25">
        <v>2</v>
      </c>
      <c r="D11" s="28"/>
      <c r="E11" s="28"/>
      <c r="F11" s="28"/>
      <c r="G11" s="28"/>
      <c r="H11" s="28"/>
      <c r="I11" s="28"/>
      <c r="J11" s="28"/>
      <c r="K11" s="28"/>
      <c r="L11" s="28"/>
      <c r="M11" s="28"/>
      <c r="N11" s="28"/>
      <c r="O11" s="28"/>
      <c r="P11" s="28"/>
      <c r="Q11" s="28"/>
      <c r="R11" s="28"/>
      <c r="S11" s="28"/>
      <c r="T11" s="28"/>
      <c r="U11" s="28"/>
      <c r="V11" s="28"/>
      <c r="W11" s="28"/>
    </row>
    <row r="12" spans="1:23" ht="30" customHeight="1" x14ac:dyDescent="0.25">
      <c r="A12" s="36" t="s">
        <v>13</v>
      </c>
      <c r="B12" s="37" t="s">
        <v>58</v>
      </c>
      <c r="C12" s="25">
        <v>2</v>
      </c>
      <c r="D12" s="28"/>
      <c r="E12" s="28"/>
      <c r="F12" s="28"/>
      <c r="G12" s="28"/>
      <c r="H12" s="28"/>
      <c r="I12" s="28"/>
      <c r="J12" s="28"/>
      <c r="K12" s="28"/>
      <c r="L12" s="28"/>
      <c r="M12" s="28"/>
      <c r="N12" s="28"/>
      <c r="O12" s="28"/>
      <c r="P12" s="28"/>
      <c r="Q12" s="28"/>
      <c r="R12" s="28"/>
      <c r="S12" s="28"/>
      <c r="T12" s="28"/>
      <c r="U12" s="28"/>
      <c r="V12" s="28"/>
      <c r="W12" s="28"/>
    </row>
    <row r="13" spans="1:23" ht="30" customHeight="1" x14ac:dyDescent="0.25">
      <c r="A13" s="36" t="s">
        <v>13</v>
      </c>
      <c r="B13" s="37" t="s">
        <v>59</v>
      </c>
      <c r="C13" s="25">
        <v>2</v>
      </c>
      <c r="D13" s="28"/>
      <c r="E13" s="28"/>
      <c r="F13" s="28"/>
      <c r="G13" s="28"/>
      <c r="H13" s="28"/>
      <c r="I13" s="28"/>
      <c r="J13" s="28"/>
      <c r="K13" s="28"/>
      <c r="L13" s="28"/>
      <c r="M13" s="28"/>
      <c r="N13" s="28"/>
      <c r="O13" s="28"/>
      <c r="P13" s="28"/>
      <c r="Q13" s="28"/>
      <c r="R13" s="28"/>
      <c r="S13" s="28"/>
      <c r="T13" s="28"/>
      <c r="U13" s="28"/>
      <c r="V13" s="28"/>
      <c r="W13" s="28"/>
    </row>
    <row r="14" spans="1:23" ht="30" customHeight="1" x14ac:dyDescent="0.25">
      <c r="A14" s="36" t="s">
        <v>13</v>
      </c>
      <c r="B14" s="37" t="s">
        <v>60</v>
      </c>
      <c r="C14" s="25">
        <v>2</v>
      </c>
      <c r="D14" s="28"/>
      <c r="E14" s="28"/>
      <c r="F14" s="28"/>
      <c r="G14" s="28"/>
      <c r="H14" s="28"/>
      <c r="I14" s="28"/>
      <c r="J14" s="28"/>
      <c r="K14" s="28"/>
      <c r="L14" s="28"/>
      <c r="M14" s="28"/>
      <c r="N14" s="28"/>
      <c r="O14" s="28"/>
      <c r="P14" s="28"/>
      <c r="Q14" s="28"/>
      <c r="R14" s="28"/>
      <c r="S14" s="28"/>
      <c r="T14" s="28"/>
      <c r="U14" s="28"/>
      <c r="V14" s="28"/>
      <c r="W14" s="28"/>
    </row>
    <row r="15" spans="1:23" ht="30" customHeight="1" x14ac:dyDescent="0.25">
      <c r="A15" s="36" t="s">
        <v>13</v>
      </c>
      <c r="B15" s="37" t="s">
        <v>61</v>
      </c>
      <c r="C15" s="25">
        <v>2</v>
      </c>
      <c r="D15" s="28"/>
      <c r="E15" s="28"/>
      <c r="F15" s="28"/>
      <c r="G15" s="28"/>
      <c r="H15" s="28"/>
      <c r="I15" s="28"/>
      <c r="J15" s="28"/>
      <c r="K15" s="28"/>
      <c r="L15" s="28"/>
      <c r="M15" s="28"/>
      <c r="N15" s="28"/>
      <c r="O15" s="28"/>
      <c r="P15" s="28"/>
      <c r="Q15" s="28"/>
      <c r="R15" s="28"/>
      <c r="S15" s="28"/>
      <c r="T15" s="28"/>
      <c r="U15" s="28"/>
      <c r="V15" s="28"/>
      <c r="W15" s="28"/>
    </row>
    <row r="16" spans="1:23" ht="30" customHeight="1" x14ac:dyDescent="0.25">
      <c r="A16" s="36" t="s">
        <v>13</v>
      </c>
      <c r="B16" s="37" t="s">
        <v>62</v>
      </c>
      <c r="C16" s="25">
        <v>2</v>
      </c>
      <c r="D16" s="28"/>
      <c r="E16" s="28"/>
      <c r="F16" s="28"/>
      <c r="G16" s="28"/>
      <c r="H16" s="28"/>
      <c r="I16" s="28"/>
      <c r="J16" s="28"/>
      <c r="K16" s="28"/>
      <c r="L16" s="28"/>
      <c r="M16" s="28"/>
      <c r="N16" s="28"/>
      <c r="O16" s="28"/>
      <c r="P16" s="28"/>
      <c r="Q16" s="28"/>
      <c r="R16" s="28"/>
      <c r="S16" s="28"/>
      <c r="T16" s="28"/>
      <c r="U16" s="28"/>
      <c r="V16" s="28"/>
      <c r="W16" s="28"/>
    </row>
    <row r="17" spans="1:23" s="31" customFormat="1" ht="30" customHeight="1" x14ac:dyDescent="0.25">
      <c r="A17" s="45" t="s">
        <v>63</v>
      </c>
      <c r="B17" s="45"/>
      <c r="C17" s="29"/>
      <c r="D17" s="30"/>
      <c r="E17" s="30"/>
      <c r="F17" s="30"/>
      <c r="G17" s="30"/>
      <c r="H17" s="30"/>
      <c r="I17" s="30"/>
      <c r="J17" s="30"/>
      <c r="K17" s="30"/>
      <c r="L17" s="30"/>
      <c r="M17" s="30"/>
      <c r="N17" s="30"/>
      <c r="O17" s="30"/>
      <c r="P17" s="30"/>
      <c r="Q17" s="30"/>
      <c r="R17" s="30"/>
      <c r="S17" s="30"/>
      <c r="T17" s="30"/>
      <c r="U17" s="30"/>
      <c r="V17" s="30"/>
      <c r="W17" s="30"/>
    </row>
    <row r="18" spans="1:23" s="7" customFormat="1" ht="30" customHeight="1" x14ac:dyDescent="0.25">
      <c r="A18" s="36" t="s">
        <v>13</v>
      </c>
      <c r="B18" s="37" t="s">
        <v>53</v>
      </c>
      <c r="C18" s="25">
        <v>20</v>
      </c>
      <c r="D18" s="28"/>
      <c r="E18" s="28"/>
      <c r="F18" s="28"/>
      <c r="G18" s="28"/>
      <c r="H18" s="28"/>
      <c r="I18" s="28"/>
      <c r="J18" s="28"/>
      <c r="K18" s="28"/>
      <c r="L18" s="28"/>
      <c r="M18" s="28"/>
      <c r="N18" s="28"/>
      <c r="O18" s="28"/>
      <c r="P18" s="28"/>
      <c r="Q18" s="28"/>
      <c r="R18" s="28"/>
      <c r="S18" s="28"/>
      <c r="T18" s="28"/>
      <c r="U18" s="28"/>
      <c r="V18" s="28"/>
      <c r="W18" s="28"/>
    </row>
    <row r="19" spans="1:23" s="7" customFormat="1" ht="30" customHeight="1" x14ac:dyDescent="0.25">
      <c r="A19" s="36" t="s">
        <v>13</v>
      </c>
      <c r="B19" s="37" t="s">
        <v>54</v>
      </c>
      <c r="C19" s="25">
        <v>20</v>
      </c>
      <c r="D19" s="28"/>
      <c r="E19" s="28"/>
      <c r="F19" s="28"/>
      <c r="G19" s="28"/>
      <c r="H19" s="28"/>
      <c r="I19" s="28"/>
      <c r="J19" s="28"/>
      <c r="K19" s="28"/>
      <c r="L19" s="28"/>
      <c r="M19" s="28"/>
      <c r="N19" s="28"/>
      <c r="O19" s="28"/>
      <c r="P19" s="28"/>
      <c r="Q19" s="28"/>
      <c r="R19" s="28"/>
      <c r="S19" s="28"/>
      <c r="T19" s="28"/>
      <c r="U19" s="28"/>
      <c r="V19" s="28"/>
      <c r="W19" s="28"/>
    </row>
    <row r="20" spans="1:23" x14ac:dyDescent="0.25">
      <c r="A20" s="47" t="s">
        <v>66</v>
      </c>
      <c r="B20" s="48"/>
      <c r="C20" s="9">
        <f>SUM(C6:C19)*2/3</f>
        <v>40</v>
      </c>
      <c r="D20" s="9">
        <f t="shared" ref="D20:W20" si="0">SUM(D6:D19)*2/3</f>
        <v>0</v>
      </c>
      <c r="E20" s="9">
        <f t="shared" si="0"/>
        <v>0</v>
      </c>
      <c r="F20" s="9">
        <f t="shared" si="0"/>
        <v>0</v>
      </c>
      <c r="G20" s="9">
        <f t="shared" si="0"/>
        <v>0</v>
      </c>
      <c r="H20" s="9">
        <f t="shared" si="0"/>
        <v>0</v>
      </c>
      <c r="I20" s="9">
        <f t="shared" si="0"/>
        <v>0</v>
      </c>
      <c r="J20" s="9">
        <f t="shared" si="0"/>
        <v>0</v>
      </c>
      <c r="K20" s="9">
        <f t="shared" si="0"/>
        <v>0</v>
      </c>
      <c r="L20" s="9">
        <f t="shared" si="0"/>
        <v>0</v>
      </c>
      <c r="M20" s="9">
        <f t="shared" si="0"/>
        <v>0</v>
      </c>
      <c r="N20" s="9">
        <f t="shared" si="0"/>
        <v>0</v>
      </c>
      <c r="O20" s="9">
        <f t="shared" si="0"/>
        <v>0</v>
      </c>
      <c r="P20" s="9">
        <f t="shared" si="0"/>
        <v>0</v>
      </c>
      <c r="Q20" s="9">
        <f t="shared" si="0"/>
        <v>0</v>
      </c>
      <c r="R20" s="9">
        <f t="shared" si="0"/>
        <v>0</v>
      </c>
      <c r="S20" s="9">
        <f t="shared" si="0"/>
        <v>0</v>
      </c>
      <c r="T20" s="9">
        <f t="shared" si="0"/>
        <v>0</v>
      </c>
      <c r="U20" s="9">
        <f t="shared" si="0"/>
        <v>0</v>
      </c>
      <c r="V20" s="9">
        <f t="shared" si="0"/>
        <v>0</v>
      </c>
      <c r="W20" s="9">
        <f t="shared" si="0"/>
        <v>0</v>
      </c>
    </row>
    <row r="22" spans="1:23" ht="30" x14ac:dyDescent="0.25">
      <c r="A22" t="s">
        <v>15</v>
      </c>
      <c r="B22" s="38" t="s">
        <v>16</v>
      </c>
    </row>
    <row r="23" spans="1:23" ht="30" x14ac:dyDescent="0.25">
      <c r="B23" s="38" t="s">
        <v>17</v>
      </c>
    </row>
  </sheetData>
  <sheetProtection algorithmName="SHA-512" hashValue="5Myp+50HGLYvrjGFKol6mytBK/LwAk+8psilk0xpRiKnpicOZfCr9/ySM4pMN5dwbzgAq7mwNBNKMZGjkEiOVg==" saltValue="G8M70n1VZT6DzqzyTlKCWA==" spinCount="100000" sheet="1" objects="1" scenarios="1" selectLockedCells="1"/>
  <mergeCells count="24">
    <mergeCell ref="J2:J5"/>
    <mergeCell ref="K2:K5"/>
    <mergeCell ref="L2:L5"/>
    <mergeCell ref="E2:E5"/>
    <mergeCell ref="F2:F5"/>
    <mergeCell ref="G2:G5"/>
    <mergeCell ref="H2:H5"/>
    <mergeCell ref="I2:I5"/>
    <mergeCell ref="O2:O5"/>
    <mergeCell ref="A20:B20"/>
    <mergeCell ref="V2:V5"/>
    <mergeCell ref="W2:W5"/>
    <mergeCell ref="P2:P5"/>
    <mergeCell ref="Q2:Q5"/>
    <mergeCell ref="R2:R5"/>
    <mergeCell ref="S2:S5"/>
    <mergeCell ref="T2:T5"/>
    <mergeCell ref="U2:U5"/>
    <mergeCell ref="A6:B6"/>
    <mergeCell ref="A17:B17"/>
    <mergeCell ref="A3:B3"/>
    <mergeCell ref="M2:M5"/>
    <mergeCell ref="N2:N5"/>
    <mergeCell ref="D2:D5"/>
  </mergeCells>
  <conditionalFormatting sqref="D7:W16">
    <cfRule type="expression" dxfId="1" priority="220">
      <formula>D7&gt;$C7</formula>
    </cfRule>
  </conditionalFormatting>
  <conditionalFormatting sqref="W7">
    <cfRule type="expression" dxfId="79" priority="201">
      <formula>W7&gt;$C7</formula>
    </cfRule>
  </conditionalFormatting>
  <conditionalFormatting sqref="E7">
    <cfRule type="expression" dxfId="78" priority="219">
      <formula>E7&gt;$C7</formula>
    </cfRule>
  </conditionalFormatting>
  <conditionalFormatting sqref="F7">
    <cfRule type="expression" dxfId="77" priority="218">
      <formula>F7&gt;$C7</formula>
    </cfRule>
  </conditionalFormatting>
  <conditionalFormatting sqref="G7">
    <cfRule type="expression" dxfId="76" priority="217">
      <formula>G7&gt;$C7</formula>
    </cfRule>
  </conditionalFormatting>
  <conditionalFormatting sqref="H7">
    <cfRule type="expression" dxfId="75" priority="216">
      <formula>H7&gt;$C7</formula>
    </cfRule>
  </conditionalFormatting>
  <conditionalFormatting sqref="I7">
    <cfRule type="expression" dxfId="74" priority="215">
      <formula>I7&gt;$C7</formula>
    </cfRule>
  </conditionalFormatting>
  <conditionalFormatting sqref="J7">
    <cfRule type="expression" dxfId="73" priority="214">
      <formula>J7&gt;$C7</formula>
    </cfRule>
  </conditionalFormatting>
  <conditionalFormatting sqref="K7">
    <cfRule type="expression" dxfId="72" priority="213">
      <formula>K7&gt;$C7</formula>
    </cfRule>
  </conditionalFormatting>
  <conditionalFormatting sqref="L7">
    <cfRule type="expression" dxfId="71" priority="212">
      <formula>L7&gt;$C7</formula>
    </cfRule>
  </conditionalFormatting>
  <conditionalFormatting sqref="M7">
    <cfRule type="expression" dxfId="70" priority="211">
      <formula>M7&gt;$C7</formula>
    </cfRule>
  </conditionalFormatting>
  <conditionalFormatting sqref="N7">
    <cfRule type="expression" dxfId="69" priority="210">
      <formula>N7&gt;$C7</formula>
    </cfRule>
  </conditionalFormatting>
  <conditionalFormatting sqref="O7">
    <cfRule type="expression" dxfId="68" priority="209">
      <formula>O7&gt;$C7</formula>
    </cfRule>
  </conditionalFormatting>
  <conditionalFormatting sqref="P7">
    <cfRule type="expression" dxfId="67" priority="208">
      <formula>P7&gt;$C7</formula>
    </cfRule>
  </conditionalFormatting>
  <conditionalFormatting sqref="Q7">
    <cfRule type="expression" dxfId="66" priority="207">
      <formula>Q7&gt;$C7</formula>
    </cfRule>
  </conditionalFormatting>
  <conditionalFormatting sqref="R7">
    <cfRule type="expression" dxfId="65" priority="206">
      <formula>R7&gt;$C7</formula>
    </cfRule>
  </conditionalFormatting>
  <conditionalFormatting sqref="S7">
    <cfRule type="expression" dxfId="64" priority="205">
      <formula>S7&gt;$C7</formula>
    </cfRule>
  </conditionalFormatting>
  <conditionalFormatting sqref="T7">
    <cfRule type="expression" dxfId="63" priority="204">
      <formula>T7&gt;$C7</formula>
    </cfRule>
  </conditionalFormatting>
  <conditionalFormatting sqref="U7">
    <cfRule type="expression" dxfId="62" priority="203">
      <formula>U7&gt;$C7</formula>
    </cfRule>
  </conditionalFormatting>
  <conditionalFormatting sqref="V7">
    <cfRule type="expression" dxfId="61" priority="202">
      <formula>V7&gt;$C7</formula>
    </cfRule>
  </conditionalFormatting>
  <conditionalFormatting sqref="D6">
    <cfRule type="expression" dxfId="60" priority="180">
      <formula>D6&gt;$C6</formula>
    </cfRule>
  </conditionalFormatting>
  <conditionalFormatting sqref="E6:W6">
    <cfRule type="expression" dxfId="59" priority="179">
      <formula>E6&gt;$C6</formula>
    </cfRule>
  </conditionalFormatting>
  <conditionalFormatting sqref="D17">
    <cfRule type="expression" dxfId="58" priority="176">
      <formula>D17&gt;$C17</formula>
    </cfRule>
  </conditionalFormatting>
  <conditionalFormatting sqref="E17:W17">
    <cfRule type="expression" dxfId="57" priority="175">
      <formula>E17&gt;$C17</formula>
    </cfRule>
  </conditionalFormatting>
  <conditionalFormatting sqref="D18:W19">
    <cfRule type="expression" dxfId="56" priority="140">
      <formula>D18&gt;$C18</formula>
    </cfRule>
  </conditionalFormatting>
  <conditionalFormatting sqref="W18">
    <cfRule type="expression" dxfId="55" priority="121">
      <formula>W18&gt;$C18</formula>
    </cfRule>
  </conditionalFormatting>
  <conditionalFormatting sqref="E18">
    <cfRule type="expression" dxfId="54" priority="139">
      <formula>E18&gt;$C18</formula>
    </cfRule>
  </conditionalFormatting>
  <conditionalFormatting sqref="F18">
    <cfRule type="expression" dxfId="53" priority="138">
      <formula>F18&gt;$C18</formula>
    </cfRule>
  </conditionalFormatting>
  <conditionalFormatting sqref="G18">
    <cfRule type="expression" dxfId="52" priority="137">
      <formula>G18&gt;$C18</formula>
    </cfRule>
  </conditionalFormatting>
  <conditionalFormatting sqref="H18">
    <cfRule type="expression" dxfId="51" priority="136">
      <formula>H18&gt;$C18</formula>
    </cfRule>
  </conditionalFormatting>
  <conditionalFormatting sqref="I18">
    <cfRule type="expression" dxfId="50" priority="135">
      <formula>I18&gt;$C18</formula>
    </cfRule>
  </conditionalFormatting>
  <conditionalFormatting sqref="J18">
    <cfRule type="expression" dxfId="49" priority="134">
      <formula>J18&gt;$C18</formula>
    </cfRule>
  </conditionalFormatting>
  <conditionalFormatting sqref="K18">
    <cfRule type="expression" dxfId="48" priority="133">
      <formula>K18&gt;$C18</formula>
    </cfRule>
  </conditionalFormatting>
  <conditionalFormatting sqref="L18">
    <cfRule type="expression" dxfId="47" priority="132">
      <formula>L18&gt;$C18</formula>
    </cfRule>
  </conditionalFormatting>
  <conditionalFormatting sqref="M18">
    <cfRule type="expression" dxfId="46" priority="131">
      <formula>M18&gt;$C18</formula>
    </cfRule>
  </conditionalFormatting>
  <conditionalFormatting sqref="N18">
    <cfRule type="expression" dxfId="45" priority="130">
      <formula>N18&gt;$C18</formula>
    </cfRule>
  </conditionalFormatting>
  <conditionalFormatting sqref="O18">
    <cfRule type="expression" dxfId="44" priority="129">
      <formula>O18&gt;$C18</formula>
    </cfRule>
  </conditionalFormatting>
  <conditionalFormatting sqref="P18">
    <cfRule type="expression" dxfId="43" priority="128">
      <formula>P18&gt;$C18</formula>
    </cfRule>
  </conditionalFormatting>
  <conditionalFormatting sqref="Q18">
    <cfRule type="expression" dxfId="42" priority="127">
      <formula>Q18&gt;$C18</formula>
    </cfRule>
  </conditionalFormatting>
  <conditionalFormatting sqref="R18">
    <cfRule type="expression" dxfId="41" priority="126">
      <formula>R18&gt;$C18</formula>
    </cfRule>
  </conditionalFormatting>
  <conditionalFormatting sqref="S18">
    <cfRule type="expression" dxfId="40" priority="125">
      <formula>S18&gt;$C18</formula>
    </cfRule>
  </conditionalFormatting>
  <conditionalFormatting sqref="T18">
    <cfRule type="expression" dxfId="39" priority="124">
      <formula>T18&gt;$C18</formula>
    </cfRule>
  </conditionalFormatting>
  <conditionalFormatting sqref="U18">
    <cfRule type="expression" dxfId="38" priority="123">
      <formula>U18&gt;$C18</formula>
    </cfRule>
  </conditionalFormatting>
  <conditionalFormatting sqref="V18">
    <cfRule type="expression" dxfId="37" priority="122">
      <formula>V18&gt;$C18</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C29"/>
  <sheetViews>
    <sheetView workbookViewId="0">
      <pane xSplit="2" ySplit="5" topLeftCell="C15" activePane="bottomRight" state="frozen"/>
      <selection pane="topRight" activeCell="C1" sqref="C1"/>
      <selection pane="bottomLeft" activeCell="A6" sqref="A6"/>
      <selection pane="bottomRight" activeCell="N24" sqref="N24"/>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5N5665 Sport and Exercise Injury Prevention</v>
      </c>
    </row>
    <row r="2" spans="1:23" x14ac:dyDescent="0.25">
      <c r="D2" s="40" t="str">
        <f>Learners!$C11&amp;", "&amp;Learners!$B11</f>
        <v xml:space="preserve">, </v>
      </c>
      <c r="E2" s="40" t="str">
        <f>Learners!$C12&amp;", "&amp;Learners!$B12</f>
        <v xml:space="preserve">, </v>
      </c>
      <c r="F2" s="40" t="str">
        <f>Learners!$C13&amp;", "&amp;Learners!$B13</f>
        <v xml:space="preserve">, </v>
      </c>
      <c r="G2" s="40" t="str">
        <f>Learners!$C14&amp;", "&amp;Learners!$B14</f>
        <v xml:space="preserve">, </v>
      </c>
      <c r="H2" s="40" t="str">
        <f>Learners!$C15&amp;", "&amp;Learners!$B15</f>
        <v xml:space="preserve">, </v>
      </c>
      <c r="I2" s="40" t="str">
        <f>Learners!$C16&amp;", "&amp;Learners!$B16</f>
        <v xml:space="preserve">, </v>
      </c>
      <c r="J2" s="40" t="str">
        <f>Learners!$C17&amp;", "&amp;Learners!$B17</f>
        <v xml:space="preserve">, </v>
      </c>
      <c r="K2" s="40" t="str">
        <f>Learners!$C18&amp;", "&amp;Learners!$B18</f>
        <v xml:space="preserve">, </v>
      </c>
      <c r="L2" s="40" t="str">
        <f>Learners!$C19&amp;", "&amp;Learners!$B19</f>
        <v xml:space="preserve">, </v>
      </c>
      <c r="M2" s="40" t="str">
        <f>Learners!$C20&amp;", "&amp;Learners!$B20</f>
        <v xml:space="preserve">, </v>
      </c>
      <c r="N2" s="40" t="str">
        <f>Learners!$C21&amp;", "&amp;Learners!$B21</f>
        <v xml:space="preserve">, </v>
      </c>
      <c r="O2" s="40" t="str">
        <f>Learners!$C22&amp;", "&amp;Learners!$B22</f>
        <v xml:space="preserve">, </v>
      </c>
      <c r="P2" s="40" t="str">
        <f>Learners!$C23&amp;", "&amp;Learners!$B23</f>
        <v xml:space="preserve">, </v>
      </c>
      <c r="Q2" s="40" t="str">
        <f>Learners!$C24&amp;", "&amp;Learners!$B24</f>
        <v xml:space="preserve">, </v>
      </c>
      <c r="R2" s="40" t="str">
        <f>Learners!$C25&amp;", "&amp;Learners!$B25</f>
        <v xml:space="preserve">, </v>
      </c>
      <c r="S2" s="40" t="str">
        <f>Learners!$C26&amp;", "&amp;Learners!$B26</f>
        <v xml:space="preserve">, </v>
      </c>
      <c r="T2" s="40" t="str">
        <f>Learners!$C27&amp;", "&amp;Learners!$B27</f>
        <v xml:space="preserve">, </v>
      </c>
      <c r="U2" s="40" t="str">
        <f>Learners!$C28&amp;", "&amp;Learners!$B28</f>
        <v xml:space="preserve">, </v>
      </c>
      <c r="V2" s="40" t="str">
        <f>Learners!$C29&amp;", "&amp;Learners!$B29</f>
        <v xml:space="preserve">, </v>
      </c>
      <c r="W2" s="40" t="str">
        <f>Learners!$C30&amp;", "&amp;Learners!$B30</f>
        <v xml:space="preserve">, </v>
      </c>
    </row>
    <row r="3" spans="1:23" ht="18.75" x14ac:dyDescent="0.3">
      <c r="A3" s="46" t="s">
        <v>42</v>
      </c>
      <c r="B3" s="46"/>
      <c r="D3" s="41"/>
      <c r="E3" s="41"/>
      <c r="F3" s="41"/>
      <c r="G3" s="41"/>
      <c r="H3" s="41"/>
      <c r="I3" s="41"/>
      <c r="J3" s="41"/>
      <c r="K3" s="41"/>
      <c r="L3" s="41"/>
      <c r="M3" s="41"/>
      <c r="N3" s="41"/>
      <c r="O3" s="41"/>
      <c r="P3" s="41"/>
      <c r="Q3" s="41"/>
      <c r="R3" s="41"/>
      <c r="S3" s="41"/>
      <c r="T3" s="41"/>
      <c r="U3" s="41"/>
      <c r="V3" s="41"/>
      <c r="W3" s="41"/>
    </row>
    <row r="4" spans="1:23" x14ac:dyDescent="0.25">
      <c r="D4" s="41"/>
      <c r="E4" s="41"/>
      <c r="F4" s="41"/>
      <c r="G4" s="41"/>
      <c r="H4" s="41"/>
      <c r="I4" s="41"/>
      <c r="J4" s="41"/>
      <c r="K4" s="41"/>
      <c r="L4" s="41"/>
      <c r="M4" s="41"/>
      <c r="N4" s="41"/>
      <c r="O4" s="41"/>
      <c r="P4" s="41"/>
      <c r="Q4" s="41"/>
      <c r="R4" s="41"/>
      <c r="S4" s="41"/>
      <c r="T4" s="41"/>
      <c r="U4" s="41"/>
      <c r="V4" s="41"/>
      <c r="W4" s="41"/>
    </row>
    <row r="5" spans="1:23" ht="30" x14ac:dyDescent="0.25">
      <c r="A5" s="10" t="s">
        <v>11</v>
      </c>
      <c r="B5" s="11"/>
      <c r="C5" s="12" t="s">
        <v>12</v>
      </c>
      <c r="D5" s="42"/>
      <c r="E5" s="42"/>
      <c r="F5" s="42"/>
      <c r="G5" s="42"/>
      <c r="H5" s="42"/>
      <c r="I5" s="42"/>
      <c r="J5" s="42"/>
      <c r="K5" s="42"/>
      <c r="L5" s="42"/>
      <c r="M5" s="42"/>
      <c r="N5" s="42"/>
      <c r="O5" s="42"/>
      <c r="P5" s="42"/>
      <c r="Q5" s="42"/>
      <c r="R5" s="42"/>
      <c r="S5" s="42"/>
      <c r="T5" s="42"/>
      <c r="U5" s="42"/>
      <c r="V5" s="42"/>
      <c r="W5" s="42"/>
    </row>
    <row r="6" spans="1:23" ht="30" customHeight="1" x14ac:dyDescent="0.25">
      <c r="A6" s="52" t="s">
        <v>48</v>
      </c>
      <c r="B6" s="52"/>
      <c r="C6" s="21"/>
      <c r="D6" s="22"/>
      <c r="E6" s="22"/>
      <c r="F6" s="22"/>
      <c r="G6" s="22"/>
      <c r="H6" s="22"/>
      <c r="I6" s="22"/>
      <c r="J6" s="22"/>
      <c r="K6" s="22"/>
      <c r="L6" s="22"/>
      <c r="M6" s="22"/>
      <c r="N6" s="22"/>
      <c r="O6" s="22"/>
      <c r="P6" s="22"/>
      <c r="Q6" s="22"/>
      <c r="R6" s="22"/>
      <c r="S6" s="22"/>
      <c r="T6" s="22"/>
      <c r="U6" s="22"/>
      <c r="V6" s="22"/>
      <c r="W6" s="22"/>
    </row>
    <row r="7" spans="1:23" s="7" customFormat="1" ht="30" customHeight="1" x14ac:dyDescent="0.25">
      <c r="A7" s="36" t="s">
        <v>13</v>
      </c>
      <c r="B7" s="37" t="s">
        <v>45</v>
      </c>
      <c r="C7" s="25">
        <v>2</v>
      </c>
      <c r="D7" s="28"/>
      <c r="E7" s="28"/>
      <c r="F7" s="28"/>
      <c r="G7" s="28"/>
      <c r="H7" s="28"/>
      <c r="I7" s="28"/>
      <c r="J7" s="28"/>
      <c r="K7" s="28"/>
      <c r="L7" s="28"/>
      <c r="M7" s="28"/>
      <c r="N7" s="28"/>
      <c r="O7" s="28"/>
      <c r="P7" s="28"/>
      <c r="Q7" s="28"/>
      <c r="R7" s="28"/>
      <c r="S7" s="28"/>
      <c r="T7" s="28"/>
      <c r="U7" s="28"/>
      <c r="V7" s="28"/>
      <c r="W7" s="28"/>
    </row>
    <row r="8" spans="1:23" s="7" customFormat="1" ht="30" customHeight="1" x14ac:dyDescent="0.25">
      <c r="A8" s="36" t="s">
        <v>13</v>
      </c>
      <c r="B8" s="37" t="s">
        <v>44</v>
      </c>
      <c r="C8" s="25">
        <v>2</v>
      </c>
      <c r="D8" s="28"/>
      <c r="E8" s="28"/>
      <c r="F8" s="28"/>
      <c r="G8" s="28"/>
      <c r="H8" s="28"/>
      <c r="I8" s="28"/>
      <c r="J8" s="28"/>
      <c r="K8" s="28"/>
      <c r="L8" s="28"/>
      <c r="M8" s="28"/>
      <c r="N8" s="28"/>
      <c r="O8" s="28"/>
      <c r="P8" s="28"/>
      <c r="Q8" s="28"/>
      <c r="R8" s="28"/>
      <c r="S8" s="28"/>
      <c r="T8" s="28"/>
      <c r="U8" s="28"/>
      <c r="V8" s="28"/>
      <c r="W8" s="28"/>
    </row>
    <row r="9" spans="1:23" s="7" customFormat="1" ht="30" customHeight="1" x14ac:dyDescent="0.25">
      <c r="A9" s="36" t="s">
        <v>13</v>
      </c>
      <c r="B9" s="37" t="s">
        <v>46</v>
      </c>
      <c r="C9" s="25">
        <v>2</v>
      </c>
      <c r="D9" s="28"/>
      <c r="E9" s="28"/>
      <c r="F9" s="28"/>
      <c r="G9" s="28"/>
      <c r="H9" s="28"/>
      <c r="I9" s="28"/>
      <c r="J9" s="28"/>
      <c r="K9" s="28"/>
      <c r="L9" s="28"/>
      <c r="M9" s="28"/>
      <c r="N9" s="28"/>
      <c r="O9" s="28"/>
      <c r="P9" s="28"/>
      <c r="Q9" s="28"/>
      <c r="R9" s="28"/>
      <c r="S9" s="28"/>
      <c r="T9" s="28"/>
      <c r="U9" s="28"/>
      <c r="V9" s="28"/>
      <c r="W9" s="28"/>
    </row>
    <row r="10" spans="1:23" ht="30" customHeight="1" x14ac:dyDescent="0.25">
      <c r="A10" s="52" t="s">
        <v>47</v>
      </c>
      <c r="B10" s="52"/>
      <c r="C10" s="21"/>
      <c r="D10" s="22"/>
      <c r="E10" s="22"/>
      <c r="F10" s="22"/>
      <c r="G10" s="22"/>
      <c r="H10" s="22"/>
      <c r="I10" s="22"/>
      <c r="J10" s="22"/>
      <c r="K10" s="22"/>
      <c r="L10" s="22"/>
      <c r="M10" s="22"/>
      <c r="N10" s="22"/>
      <c r="O10" s="22"/>
      <c r="P10" s="22"/>
      <c r="Q10" s="22"/>
      <c r="R10" s="22"/>
      <c r="S10" s="22"/>
      <c r="T10" s="22"/>
      <c r="U10" s="22"/>
      <c r="V10" s="22"/>
      <c r="W10" s="22"/>
    </row>
    <row r="11" spans="1:23" ht="30" customHeight="1" x14ac:dyDescent="0.25">
      <c r="A11" s="36" t="s">
        <v>13</v>
      </c>
      <c r="B11" s="37" t="s">
        <v>45</v>
      </c>
      <c r="C11" s="25">
        <v>2</v>
      </c>
      <c r="D11" s="28"/>
      <c r="E11" s="28"/>
      <c r="F11" s="28"/>
      <c r="G11" s="28"/>
      <c r="H11" s="28"/>
      <c r="I11" s="28"/>
      <c r="J11" s="28"/>
      <c r="K11" s="28"/>
      <c r="L11" s="28"/>
      <c r="M11" s="28"/>
      <c r="N11" s="28"/>
      <c r="O11" s="28"/>
      <c r="P11" s="28"/>
      <c r="Q11" s="28"/>
      <c r="R11" s="28"/>
      <c r="S11" s="28"/>
      <c r="T11" s="28"/>
      <c r="U11" s="28"/>
      <c r="V11" s="28"/>
      <c r="W11" s="28"/>
    </row>
    <row r="12" spans="1:23" ht="30" customHeight="1" x14ac:dyDescent="0.25">
      <c r="A12" s="36" t="s">
        <v>13</v>
      </c>
      <c r="B12" s="37" t="s">
        <v>44</v>
      </c>
      <c r="C12" s="25">
        <v>2</v>
      </c>
      <c r="D12" s="28"/>
      <c r="E12" s="28"/>
      <c r="F12" s="28"/>
      <c r="G12" s="28"/>
      <c r="H12" s="28"/>
      <c r="I12" s="28"/>
      <c r="J12" s="28"/>
      <c r="K12" s="28"/>
      <c r="L12" s="28"/>
      <c r="M12" s="28"/>
      <c r="N12" s="28"/>
      <c r="O12" s="28"/>
      <c r="P12" s="28"/>
      <c r="Q12" s="28"/>
      <c r="R12" s="28"/>
      <c r="S12" s="28"/>
      <c r="T12" s="28"/>
      <c r="U12" s="28"/>
      <c r="V12" s="28"/>
      <c r="W12" s="28"/>
    </row>
    <row r="13" spans="1:23" ht="30" customHeight="1" x14ac:dyDescent="0.25">
      <c r="A13" s="36" t="s">
        <v>13</v>
      </c>
      <c r="B13" s="37" t="s">
        <v>46</v>
      </c>
      <c r="C13" s="25">
        <v>2</v>
      </c>
      <c r="D13" s="28"/>
      <c r="E13" s="28"/>
      <c r="F13" s="28"/>
      <c r="G13" s="28"/>
      <c r="H13" s="28"/>
      <c r="I13" s="28"/>
      <c r="J13" s="28"/>
      <c r="K13" s="28"/>
      <c r="L13" s="28"/>
      <c r="M13" s="28"/>
      <c r="N13" s="28"/>
      <c r="O13" s="28"/>
      <c r="P13" s="28"/>
      <c r="Q13" s="28"/>
      <c r="R13" s="28"/>
      <c r="S13" s="28"/>
      <c r="T13" s="28"/>
      <c r="U13" s="28"/>
      <c r="V13" s="28"/>
      <c r="W13" s="28"/>
    </row>
    <row r="14" spans="1:23" s="31" customFormat="1" ht="30" customHeight="1" x14ac:dyDescent="0.25">
      <c r="A14" s="44" t="s">
        <v>49</v>
      </c>
      <c r="B14" s="44"/>
      <c r="C14" s="29"/>
      <c r="D14" s="30"/>
      <c r="E14" s="30"/>
      <c r="F14" s="30"/>
      <c r="G14" s="30"/>
      <c r="H14" s="30"/>
      <c r="I14" s="30"/>
      <c r="J14" s="30"/>
      <c r="K14" s="30"/>
      <c r="L14" s="30"/>
      <c r="M14" s="30"/>
      <c r="N14" s="30"/>
      <c r="O14" s="30"/>
      <c r="P14" s="30"/>
      <c r="Q14" s="30"/>
      <c r="R14" s="30"/>
      <c r="S14" s="30"/>
      <c r="T14" s="30"/>
      <c r="U14" s="30"/>
      <c r="V14" s="30"/>
      <c r="W14" s="30"/>
    </row>
    <row r="15" spans="1:23" ht="30" customHeight="1" x14ac:dyDescent="0.25">
      <c r="A15" s="36" t="s">
        <v>13</v>
      </c>
      <c r="B15" s="37" t="s">
        <v>45</v>
      </c>
      <c r="C15" s="25">
        <v>2</v>
      </c>
      <c r="D15" s="28"/>
      <c r="E15" s="28"/>
      <c r="F15" s="28"/>
      <c r="G15" s="28"/>
      <c r="H15" s="28"/>
      <c r="I15" s="28"/>
      <c r="J15" s="28"/>
      <c r="K15" s="28"/>
      <c r="L15" s="28"/>
      <c r="M15" s="28"/>
      <c r="N15" s="28"/>
      <c r="O15" s="28"/>
      <c r="P15" s="28"/>
      <c r="Q15" s="28"/>
      <c r="R15" s="28"/>
      <c r="S15" s="28"/>
      <c r="T15" s="28"/>
      <c r="U15" s="28"/>
      <c r="V15" s="28"/>
      <c r="W15" s="28"/>
    </row>
    <row r="16" spans="1:23" ht="30" customHeight="1" x14ac:dyDescent="0.25">
      <c r="A16" s="36" t="s">
        <v>13</v>
      </c>
      <c r="B16" s="37" t="s">
        <v>44</v>
      </c>
      <c r="C16" s="25">
        <v>2</v>
      </c>
      <c r="D16" s="28"/>
      <c r="E16" s="28"/>
      <c r="F16" s="28"/>
      <c r="G16" s="28"/>
      <c r="H16" s="28"/>
      <c r="I16" s="28"/>
      <c r="J16" s="28"/>
      <c r="K16" s="28"/>
      <c r="L16" s="28"/>
      <c r="M16" s="28"/>
      <c r="N16" s="28"/>
      <c r="O16" s="28"/>
      <c r="P16" s="28"/>
      <c r="Q16" s="28"/>
      <c r="R16" s="28"/>
      <c r="S16" s="28"/>
      <c r="T16" s="28"/>
      <c r="U16" s="28"/>
      <c r="V16" s="28"/>
      <c r="W16" s="28"/>
    </row>
    <row r="17" spans="1:29" ht="30" customHeight="1" x14ac:dyDescent="0.25">
      <c r="A17" s="36" t="s">
        <v>13</v>
      </c>
      <c r="B17" s="37" t="s">
        <v>46</v>
      </c>
      <c r="C17" s="25">
        <v>2</v>
      </c>
      <c r="D17" s="28"/>
      <c r="E17" s="28"/>
      <c r="F17" s="28"/>
      <c r="G17" s="28"/>
      <c r="H17" s="28"/>
      <c r="I17" s="28"/>
      <c r="J17" s="28"/>
      <c r="K17" s="28"/>
      <c r="L17" s="28"/>
      <c r="M17" s="28"/>
      <c r="N17" s="28"/>
      <c r="O17" s="28"/>
      <c r="P17" s="28"/>
      <c r="Q17" s="28"/>
      <c r="R17" s="28"/>
      <c r="S17" s="28"/>
      <c r="T17" s="28"/>
      <c r="U17" s="28"/>
      <c r="V17" s="28"/>
      <c r="W17" s="28"/>
    </row>
    <row r="18" spans="1:29" s="31" customFormat="1" ht="30" customHeight="1" x14ac:dyDescent="0.25">
      <c r="A18" s="44" t="s">
        <v>50</v>
      </c>
      <c r="B18" s="44"/>
      <c r="C18" s="29"/>
      <c r="D18" s="30"/>
      <c r="E18" s="30"/>
      <c r="F18" s="30"/>
      <c r="G18" s="30"/>
      <c r="H18" s="30"/>
      <c r="I18" s="30"/>
      <c r="J18" s="30"/>
      <c r="K18" s="30"/>
      <c r="L18" s="30"/>
      <c r="M18" s="30"/>
      <c r="N18" s="30"/>
      <c r="O18" s="30"/>
      <c r="P18" s="30"/>
      <c r="Q18" s="30"/>
      <c r="R18" s="30"/>
      <c r="S18" s="30"/>
      <c r="T18" s="30"/>
      <c r="U18" s="30"/>
      <c r="V18" s="30"/>
      <c r="W18" s="30"/>
      <c r="AC18" s="31" t="s">
        <v>65</v>
      </c>
    </row>
    <row r="19" spans="1:29" ht="30" customHeight="1" x14ac:dyDescent="0.25">
      <c r="A19" s="36" t="s">
        <v>13</v>
      </c>
      <c r="B19" s="37" t="s">
        <v>45</v>
      </c>
      <c r="C19" s="25">
        <v>2</v>
      </c>
      <c r="D19" s="28"/>
      <c r="E19" s="28"/>
      <c r="F19" s="28"/>
      <c r="G19" s="28"/>
      <c r="H19" s="28"/>
      <c r="I19" s="28"/>
      <c r="J19" s="28"/>
      <c r="K19" s="28"/>
      <c r="L19" s="28"/>
      <c r="M19" s="28"/>
      <c r="N19" s="28"/>
      <c r="O19" s="28"/>
      <c r="P19" s="28"/>
      <c r="Q19" s="28"/>
      <c r="R19" s="28"/>
      <c r="S19" s="28"/>
      <c r="T19" s="28"/>
      <c r="U19" s="28"/>
      <c r="V19" s="28"/>
      <c r="W19" s="28"/>
    </row>
    <row r="20" spans="1:29" ht="30" customHeight="1" x14ac:dyDescent="0.25">
      <c r="A20" s="36" t="s">
        <v>13</v>
      </c>
      <c r="B20" s="37" t="s">
        <v>44</v>
      </c>
      <c r="C20" s="25">
        <v>2</v>
      </c>
      <c r="D20" s="28"/>
      <c r="E20" s="28"/>
      <c r="F20" s="28"/>
      <c r="G20" s="28"/>
      <c r="H20" s="28"/>
      <c r="I20" s="28"/>
      <c r="J20" s="28"/>
      <c r="K20" s="28"/>
      <c r="L20" s="28"/>
      <c r="M20" s="28"/>
      <c r="N20" s="28"/>
      <c r="O20" s="28"/>
      <c r="P20" s="28"/>
      <c r="Q20" s="28"/>
      <c r="R20" s="28"/>
      <c r="S20" s="28"/>
      <c r="T20" s="28"/>
      <c r="U20" s="28"/>
      <c r="V20" s="28"/>
      <c r="W20" s="28"/>
    </row>
    <row r="21" spans="1:29" ht="30" customHeight="1" x14ac:dyDescent="0.25">
      <c r="A21" s="36" t="s">
        <v>13</v>
      </c>
      <c r="B21" s="37" t="s">
        <v>46</v>
      </c>
      <c r="C21" s="25">
        <v>2</v>
      </c>
      <c r="D21" s="28"/>
      <c r="E21" s="28"/>
      <c r="F21" s="28"/>
      <c r="G21" s="28"/>
      <c r="H21" s="28"/>
      <c r="I21" s="28"/>
      <c r="J21" s="28"/>
      <c r="K21" s="28"/>
      <c r="L21" s="28"/>
      <c r="M21" s="28"/>
      <c r="N21" s="28"/>
      <c r="O21" s="28"/>
      <c r="P21" s="28"/>
      <c r="Q21" s="28"/>
      <c r="R21" s="28"/>
      <c r="S21" s="28"/>
      <c r="T21" s="28"/>
      <c r="U21" s="28"/>
      <c r="V21" s="28"/>
      <c r="W21" s="28"/>
    </row>
    <row r="22" spans="1:29" s="31" customFormat="1" ht="30" customHeight="1" x14ac:dyDescent="0.25">
      <c r="A22" s="50" t="s">
        <v>51</v>
      </c>
      <c r="B22" s="51"/>
      <c r="C22" s="39"/>
      <c r="D22" s="30"/>
      <c r="E22" s="30"/>
      <c r="F22" s="30"/>
      <c r="G22" s="30"/>
      <c r="H22" s="30"/>
      <c r="I22" s="30"/>
      <c r="J22" s="30"/>
      <c r="K22" s="30"/>
      <c r="L22" s="30"/>
      <c r="M22" s="30"/>
      <c r="N22" s="30"/>
      <c r="O22" s="30"/>
      <c r="P22" s="30"/>
      <c r="Q22" s="30"/>
      <c r="R22" s="30"/>
      <c r="S22" s="30"/>
      <c r="T22" s="30"/>
      <c r="U22" s="30"/>
      <c r="V22" s="30"/>
      <c r="W22" s="30"/>
    </row>
    <row r="23" spans="1:29" ht="30" customHeight="1" x14ac:dyDescent="0.25">
      <c r="A23" s="36" t="s">
        <v>13</v>
      </c>
      <c r="B23" s="37" t="s">
        <v>45</v>
      </c>
      <c r="C23" s="25">
        <v>2</v>
      </c>
      <c r="D23" s="28"/>
      <c r="E23" s="28"/>
      <c r="F23" s="28"/>
      <c r="G23" s="28"/>
      <c r="H23" s="28"/>
      <c r="I23" s="28"/>
      <c r="J23" s="28"/>
      <c r="K23" s="28"/>
      <c r="L23" s="28"/>
      <c r="M23" s="28"/>
      <c r="N23" s="28"/>
      <c r="O23" s="28"/>
      <c r="P23" s="28"/>
      <c r="Q23" s="28"/>
      <c r="R23" s="28"/>
      <c r="S23" s="28"/>
      <c r="T23" s="28"/>
      <c r="U23" s="28"/>
      <c r="V23" s="28"/>
      <c r="W23" s="28"/>
    </row>
    <row r="24" spans="1:29" ht="30" customHeight="1" x14ac:dyDescent="0.25">
      <c r="A24" s="36" t="s">
        <v>13</v>
      </c>
      <c r="B24" s="37" t="s">
        <v>44</v>
      </c>
      <c r="C24" s="25">
        <v>2</v>
      </c>
      <c r="D24" s="28"/>
      <c r="E24" s="28"/>
      <c r="F24" s="28"/>
      <c r="G24" s="28"/>
      <c r="H24" s="28"/>
      <c r="I24" s="28"/>
      <c r="J24" s="28"/>
      <c r="K24" s="28"/>
      <c r="L24" s="28"/>
      <c r="M24" s="28"/>
      <c r="N24" s="28"/>
      <c r="O24" s="28"/>
      <c r="P24" s="28"/>
      <c r="Q24" s="28"/>
      <c r="R24" s="28"/>
      <c r="S24" s="28"/>
      <c r="T24" s="28"/>
      <c r="U24" s="28"/>
      <c r="V24" s="28"/>
      <c r="W24" s="28"/>
    </row>
    <row r="25" spans="1:29" ht="30" customHeight="1" x14ac:dyDescent="0.25">
      <c r="A25" s="36" t="s">
        <v>13</v>
      </c>
      <c r="B25" s="37" t="s">
        <v>46</v>
      </c>
      <c r="C25" s="25">
        <v>2</v>
      </c>
      <c r="D25" s="28"/>
      <c r="E25" s="28"/>
      <c r="F25" s="28"/>
      <c r="G25" s="28"/>
      <c r="H25" s="28"/>
      <c r="I25" s="28"/>
      <c r="J25" s="28"/>
      <c r="K25" s="28"/>
      <c r="L25" s="28"/>
      <c r="M25" s="28"/>
      <c r="N25" s="28"/>
      <c r="O25" s="28"/>
      <c r="P25" s="28"/>
      <c r="Q25" s="28"/>
      <c r="R25" s="28"/>
      <c r="S25" s="28"/>
      <c r="T25" s="28"/>
      <c r="U25" s="28"/>
      <c r="V25" s="28"/>
      <c r="W25" s="28"/>
    </row>
    <row r="26" spans="1:29" x14ac:dyDescent="0.25">
      <c r="A26" s="8" t="s">
        <v>14</v>
      </c>
      <c r="B26" s="8"/>
      <c r="C26" s="9">
        <f t="shared" ref="C26:W26" si="0">SUM(C6:C25)</f>
        <v>30</v>
      </c>
      <c r="D26" s="9">
        <f t="shared" si="0"/>
        <v>0</v>
      </c>
      <c r="E26" s="9">
        <f t="shared" si="0"/>
        <v>0</v>
      </c>
      <c r="F26" s="9">
        <f t="shared" si="0"/>
        <v>0</v>
      </c>
      <c r="G26" s="9">
        <f t="shared" si="0"/>
        <v>0</v>
      </c>
      <c r="H26" s="9">
        <f t="shared" si="0"/>
        <v>0</v>
      </c>
      <c r="I26" s="9">
        <f t="shared" si="0"/>
        <v>0</v>
      </c>
      <c r="J26" s="9">
        <f t="shared" si="0"/>
        <v>0</v>
      </c>
      <c r="K26" s="9">
        <f t="shared" si="0"/>
        <v>0</v>
      </c>
      <c r="L26" s="9">
        <f t="shared" si="0"/>
        <v>0</v>
      </c>
      <c r="M26" s="9">
        <f t="shared" si="0"/>
        <v>0</v>
      </c>
      <c r="N26" s="9">
        <f t="shared" si="0"/>
        <v>0</v>
      </c>
      <c r="O26" s="9">
        <f t="shared" si="0"/>
        <v>0</v>
      </c>
      <c r="P26" s="9">
        <f t="shared" si="0"/>
        <v>0</v>
      </c>
      <c r="Q26" s="9">
        <f t="shared" si="0"/>
        <v>0</v>
      </c>
      <c r="R26" s="9">
        <f t="shared" si="0"/>
        <v>0</v>
      </c>
      <c r="S26" s="9">
        <f t="shared" si="0"/>
        <v>0</v>
      </c>
      <c r="T26" s="9">
        <f t="shared" si="0"/>
        <v>0</v>
      </c>
      <c r="U26" s="9">
        <f t="shared" si="0"/>
        <v>0</v>
      </c>
      <c r="V26" s="9">
        <f t="shared" si="0"/>
        <v>0</v>
      </c>
      <c r="W26" s="9">
        <f t="shared" si="0"/>
        <v>0</v>
      </c>
    </row>
    <row r="28" spans="1:29" ht="30" x14ac:dyDescent="0.25">
      <c r="A28" s="49" t="s">
        <v>15</v>
      </c>
      <c r="B28" s="38" t="s">
        <v>16</v>
      </c>
    </row>
    <row r="29" spans="1:29" ht="30" x14ac:dyDescent="0.25">
      <c r="A29" s="49"/>
      <c r="B29" s="38" t="s">
        <v>17</v>
      </c>
    </row>
  </sheetData>
  <sheetProtection algorithmName="SHA-512" hashValue="fZ5PYfiv6WBB3KB6sr1hZfDE86iRYluOgpV2+LKAL3BAhD+u1xUY70zmCA5zsClgvUE1QdMoBqUNYn+UWbKzjQ==" saltValue="L0CkS+VtqIfkm174INftZw==" spinCount="100000" sheet="1" objects="1" scenarios="1" selectLockedCells="1"/>
  <mergeCells count="27">
    <mergeCell ref="A18:B18"/>
    <mergeCell ref="L2:L5"/>
    <mergeCell ref="A3:B3"/>
    <mergeCell ref="A6:B6"/>
    <mergeCell ref="A10:B10"/>
    <mergeCell ref="A14:B14"/>
    <mergeCell ref="G2:G5"/>
    <mergeCell ref="H2:H5"/>
    <mergeCell ref="I2:I5"/>
    <mergeCell ref="J2:J5"/>
    <mergeCell ref="K2:K5"/>
    <mergeCell ref="O2:O5"/>
    <mergeCell ref="A28:A29"/>
    <mergeCell ref="V2:V5"/>
    <mergeCell ref="W2:W5"/>
    <mergeCell ref="P2:P5"/>
    <mergeCell ref="Q2:Q5"/>
    <mergeCell ref="R2:R5"/>
    <mergeCell ref="S2:S5"/>
    <mergeCell ref="T2:T5"/>
    <mergeCell ref="U2:U5"/>
    <mergeCell ref="A22:B22"/>
    <mergeCell ref="M2:M5"/>
    <mergeCell ref="N2:N5"/>
    <mergeCell ref="D2:D5"/>
    <mergeCell ref="E2:E5"/>
    <mergeCell ref="F2:F5"/>
  </mergeCells>
  <conditionalFormatting sqref="D7:W9">
    <cfRule type="expression" dxfId="36" priority="224">
      <formula>D7&gt;$C7</formula>
    </cfRule>
  </conditionalFormatting>
  <conditionalFormatting sqref="W7">
    <cfRule type="expression" dxfId="35" priority="205">
      <formula>W7&gt;$C7</formula>
    </cfRule>
  </conditionalFormatting>
  <conditionalFormatting sqref="E7">
    <cfRule type="expression" dxfId="34" priority="223">
      <formula>E7&gt;$C7</formula>
    </cfRule>
  </conditionalFormatting>
  <conditionalFormatting sqref="F7">
    <cfRule type="expression" dxfId="33" priority="222">
      <formula>F7&gt;$C7</formula>
    </cfRule>
  </conditionalFormatting>
  <conditionalFormatting sqref="G7">
    <cfRule type="expression" dxfId="32" priority="221">
      <formula>G7&gt;$C7</formula>
    </cfRule>
  </conditionalFormatting>
  <conditionalFormatting sqref="H7">
    <cfRule type="expression" dxfId="31" priority="220">
      <formula>H7&gt;$C7</formula>
    </cfRule>
  </conditionalFormatting>
  <conditionalFormatting sqref="I7">
    <cfRule type="expression" dxfId="30" priority="219">
      <formula>I7&gt;$C7</formula>
    </cfRule>
  </conditionalFormatting>
  <conditionalFormatting sqref="J7">
    <cfRule type="expression" dxfId="29" priority="218">
      <formula>J7&gt;$C7</formula>
    </cfRule>
  </conditionalFormatting>
  <conditionalFormatting sqref="K7">
    <cfRule type="expression" dxfId="28" priority="217">
      <formula>K7&gt;$C7</formula>
    </cfRule>
  </conditionalFormatting>
  <conditionalFormatting sqref="L7">
    <cfRule type="expression" dxfId="27" priority="216">
      <formula>L7&gt;$C7</formula>
    </cfRule>
  </conditionalFormatting>
  <conditionalFormatting sqref="M7">
    <cfRule type="expression" dxfId="26" priority="215">
      <formula>M7&gt;$C7</formula>
    </cfRule>
  </conditionalFormatting>
  <conditionalFormatting sqref="N7">
    <cfRule type="expression" dxfId="25" priority="214">
      <formula>N7&gt;$C7</formula>
    </cfRule>
  </conditionalFormatting>
  <conditionalFormatting sqref="O7">
    <cfRule type="expression" dxfId="24" priority="213">
      <formula>O7&gt;$C7</formula>
    </cfRule>
  </conditionalFormatting>
  <conditionalFormatting sqref="P7">
    <cfRule type="expression" dxfId="23" priority="212">
      <formula>P7&gt;$C7</formula>
    </cfRule>
  </conditionalFormatting>
  <conditionalFormatting sqref="Q7">
    <cfRule type="expression" dxfId="22" priority="211">
      <formula>Q7&gt;$C7</formula>
    </cfRule>
  </conditionalFormatting>
  <conditionalFormatting sqref="R7">
    <cfRule type="expression" dxfId="21" priority="210">
      <formula>R7&gt;$C7</formula>
    </cfRule>
  </conditionalFormatting>
  <conditionalFormatting sqref="S7">
    <cfRule type="expression" dxfId="20" priority="209">
      <formula>S7&gt;$C7</formula>
    </cfRule>
  </conditionalFormatting>
  <conditionalFormatting sqref="T7">
    <cfRule type="expression" dxfId="19" priority="208">
      <formula>T7&gt;$C7</formula>
    </cfRule>
  </conditionalFormatting>
  <conditionalFormatting sqref="U7">
    <cfRule type="expression" dxfId="18" priority="207">
      <formula>U7&gt;$C7</formula>
    </cfRule>
  </conditionalFormatting>
  <conditionalFormatting sqref="V7">
    <cfRule type="expression" dxfId="17" priority="206">
      <formula>V7&gt;$C7</formula>
    </cfRule>
  </conditionalFormatting>
  <conditionalFormatting sqref="D6">
    <cfRule type="expression" dxfId="16" priority="184">
      <formula>D6&gt;$C6</formula>
    </cfRule>
  </conditionalFormatting>
  <conditionalFormatting sqref="E6:W6">
    <cfRule type="expression" dxfId="15" priority="183">
      <formula>E6&gt;$C6</formula>
    </cfRule>
  </conditionalFormatting>
  <conditionalFormatting sqref="D10">
    <cfRule type="expression" dxfId="14" priority="182">
      <formula>D10&gt;$C10</formula>
    </cfRule>
  </conditionalFormatting>
  <conditionalFormatting sqref="E10:W10">
    <cfRule type="expression" dxfId="13" priority="181">
      <formula>E10&gt;$C10</formula>
    </cfRule>
  </conditionalFormatting>
  <conditionalFormatting sqref="D14">
    <cfRule type="expression" dxfId="12" priority="180">
      <formula>D14&gt;$C14</formula>
    </cfRule>
  </conditionalFormatting>
  <conditionalFormatting sqref="E14:W14">
    <cfRule type="expression" dxfId="11" priority="179">
      <formula>E14&gt;$C14</formula>
    </cfRule>
  </conditionalFormatting>
  <conditionalFormatting sqref="D18">
    <cfRule type="expression" dxfId="10" priority="178">
      <formula>D18&gt;$C18</formula>
    </cfRule>
  </conditionalFormatting>
  <conditionalFormatting sqref="E18:W18">
    <cfRule type="expression" dxfId="9" priority="177">
      <formula>E18&gt;$C18</formula>
    </cfRule>
  </conditionalFormatting>
  <conditionalFormatting sqref="D22">
    <cfRule type="expression" dxfId="8" priority="176">
      <formula>D22&gt;$C22</formula>
    </cfRule>
  </conditionalFormatting>
  <conditionalFormatting sqref="E22:W22">
    <cfRule type="expression" dxfId="7" priority="175">
      <formula>E22&gt;$C22</formula>
    </cfRule>
  </conditionalFormatting>
  <conditionalFormatting sqref="D11:W13">
    <cfRule type="expression" dxfId="6" priority="4">
      <formula>D11&gt;$C11</formula>
    </cfRule>
  </conditionalFormatting>
  <conditionalFormatting sqref="D15:W17">
    <cfRule type="expression" dxfId="5" priority="3">
      <formula>D15&gt;$C15</formula>
    </cfRule>
  </conditionalFormatting>
  <conditionalFormatting sqref="D19:W21">
    <cfRule type="expression" dxfId="4" priority="2">
      <formula>D19&gt;$C19</formula>
    </cfRule>
  </conditionalFormatting>
  <conditionalFormatting sqref="D23:W25">
    <cfRule type="expression" dxfId="3" priority="1">
      <formula>D23&gt;$C23</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J30"/>
  <sheetViews>
    <sheetView tabSelected="1" workbookViewId="0">
      <selection activeCell="J18" sqref="J18"/>
    </sheetView>
  </sheetViews>
  <sheetFormatPr defaultRowHeight="15" x14ac:dyDescent="0.25"/>
  <cols>
    <col min="1" max="1" width="4.140625" customWidth="1"/>
    <col min="2" max="2" width="14.7109375" customWidth="1"/>
    <col min="3" max="3" width="13.7109375" customWidth="1"/>
    <col min="4" max="10" width="13.5703125" style="1" customWidth="1"/>
  </cols>
  <sheetData>
    <row r="1" spans="1:10" ht="26.25" x14ac:dyDescent="0.4">
      <c r="A1" s="13" t="s">
        <v>18</v>
      </c>
    </row>
    <row r="2" spans="1:10" ht="21" x14ac:dyDescent="0.35">
      <c r="A2" s="14" t="s">
        <v>19</v>
      </c>
    </row>
    <row r="4" spans="1:10" ht="18.75" x14ac:dyDescent="0.3">
      <c r="A4" s="2" t="str">
        <f>Learners!A1</f>
        <v>5N5665 Sport and Exercise Injury Prevention</v>
      </c>
    </row>
    <row r="6" spans="1:10" x14ac:dyDescent="0.25">
      <c r="A6" s="16" t="s">
        <v>7</v>
      </c>
      <c r="B6" s="16" t="s">
        <v>9</v>
      </c>
      <c r="C6" s="16" t="s">
        <v>8</v>
      </c>
      <c r="D6" s="17" t="s">
        <v>20</v>
      </c>
      <c r="E6" s="17" t="s">
        <v>21</v>
      </c>
      <c r="F6" s="17" t="s">
        <v>22</v>
      </c>
      <c r="G6" s="17" t="s">
        <v>23</v>
      </c>
      <c r="H6" s="17" t="s">
        <v>24</v>
      </c>
      <c r="I6" s="17" t="s">
        <v>25</v>
      </c>
      <c r="J6" s="17" t="s">
        <v>26</v>
      </c>
    </row>
    <row r="7" spans="1:10" ht="23.25" customHeight="1" x14ac:dyDescent="0.25">
      <c r="A7" s="20">
        <v>1</v>
      </c>
      <c r="B7" s="23" t="str">
        <f>IF(Learners!C11="","",Learners!C11)</f>
        <v/>
      </c>
      <c r="C7" s="23" t="str">
        <f>IF(Learners!B11="","",Learners!B11)</f>
        <v/>
      </c>
      <c r="D7" s="20" t="str">
        <f>IF(Learners!D$11="","",Learners!D$11)</f>
        <v/>
      </c>
      <c r="E7" s="20">
        <f>Assignment!$D$18</f>
        <v>0</v>
      </c>
      <c r="F7" s="20">
        <f>Exam!$D$20</f>
        <v>0</v>
      </c>
      <c r="G7" s="20">
        <f>'Skills Demo'!$D$26</f>
        <v>0</v>
      </c>
      <c r="H7" s="20" t="str">
        <f t="shared" ref="H7:H26" si="0">IF(B7="","",SUM(E7:G7))</f>
        <v/>
      </c>
      <c r="I7" s="20" t="str">
        <f>IF(H7="","",IF(H7&gt;79,"D",IF(H7&gt;64,"M", IF(H7&gt;49,"P",IF(H7&lt;50,"U")))))</f>
        <v/>
      </c>
      <c r="J7" s="24"/>
    </row>
    <row r="8" spans="1:10" ht="23.25" customHeight="1" x14ac:dyDescent="0.25">
      <c r="A8" s="25">
        <v>2</v>
      </c>
      <c r="B8" s="26" t="str">
        <f>IF(Learners!C12="","",Learners!C12)</f>
        <v/>
      </c>
      <c r="C8" s="26" t="str">
        <f>IF(Learners!B12="","",Learners!B12)</f>
        <v/>
      </c>
      <c r="D8" s="25" t="str">
        <f>IF(Learners!D12="","",Learners!D12)</f>
        <v/>
      </c>
      <c r="E8" s="25">
        <f>Assignment!$E$18</f>
        <v>0</v>
      </c>
      <c r="F8" s="25">
        <f>Exam!$E$20</f>
        <v>0</v>
      </c>
      <c r="G8" s="25">
        <f>'Skills Demo'!$E$26</f>
        <v>0</v>
      </c>
      <c r="H8" s="25" t="str">
        <f t="shared" si="0"/>
        <v/>
      </c>
      <c r="I8" s="19" t="str">
        <f t="shared" ref="I8:I26" si="1">IF(H8="","",IF(H8&gt;79,"D",IF(H8&gt;64,"M", IF(H8&gt;49,"P",IF(H8&lt;50,"U")))))</f>
        <v/>
      </c>
      <c r="J8" s="27"/>
    </row>
    <row r="9" spans="1:10" ht="23.25" customHeight="1" x14ac:dyDescent="0.25">
      <c r="A9" s="20">
        <v>3</v>
      </c>
      <c r="B9" s="23" t="str">
        <f>IF(Learners!C13="","",Learners!C13)</f>
        <v/>
      </c>
      <c r="C9" s="23" t="str">
        <f>IF(Learners!B13="","",Learners!B13)</f>
        <v/>
      </c>
      <c r="D9" s="20" t="str">
        <f>IF(Learners!D13="","",Learners!D13)</f>
        <v/>
      </c>
      <c r="E9" s="20">
        <f>Assignment!$F$18</f>
        <v>0</v>
      </c>
      <c r="F9" s="20">
        <f>Exam!$F$20</f>
        <v>0</v>
      </c>
      <c r="G9" s="20">
        <f>'Skills Demo'!$F$26</f>
        <v>0</v>
      </c>
      <c r="H9" s="20" t="str">
        <f t="shared" si="0"/>
        <v/>
      </c>
      <c r="I9" s="20" t="str">
        <f t="shared" si="1"/>
        <v/>
      </c>
      <c r="J9" s="24"/>
    </row>
    <row r="10" spans="1:10" ht="23.25" customHeight="1" x14ac:dyDescent="0.25">
      <c r="A10" s="25">
        <v>4</v>
      </c>
      <c r="B10" s="26" t="str">
        <f>IF(Learners!C14="","",Learners!C14)</f>
        <v/>
      </c>
      <c r="C10" s="26" t="str">
        <f>IF(Learners!B14="","",Learners!B14)</f>
        <v/>
      </c>
      <c r="D10" s="25" t="str">
        <f>IF(Learners!D14="","",Learners!D14)</f>
        <v/>
      </c>
      <c r="E10" s="25">
        <f>Assignment!$G$18</f>
        <v>0</v>
      </c>
      <c r="F10" s="25">
        <f>Exam!$G$20</f>
        <v>0</v>
      </c>
      <c r="G10" s="25">
        <f>'Skills Demo'!$G$26</f>
        <v>0</v>
      </c>
      <c r="H10" s="25" t="str">
        <f t="shared" si="0"/>
        <v/>
      </c>
      <c r="I10" s="19" t="str">
        <f t="shared" si="1"/>
        <v/>
      </c>
      <c r="J10" s="27"/>
    </row>
    <row r="11" spans="1:10" ht="23.25" customHeight="1" x14ac:dyDescent="0.25">
      <c r="A11" s="20">
        <v>5</v>
      </c>
      <c r="B11" s="23" t="str">
        <f>IF(Learners!C15="","",Learners!C15)</f>
        <v/>
      </c>
      <c r="C11" s="23" t="str">
        <f>IF(Learners!B15="","",Learners!B15)</f>
        <v/>
      </c>
      <c r="D11" s="20" t="str">
        <f>IF(Learners!D15="","",Learners!D15)</f>
        <v/>
      </c>
      <c r="E11" s="20">
        <f>Assignment!$H$18</f>
        <v>0</v>
      </c>
      <c r="F11" s="20">
        <f>Exam!$H$20</f>
        <v>0</v>
      </c>
      <c r="G11" s="20">
        <f>'Skills Demo'!$H$26</f>
        <v>0</v>
      </c>
      <c r="H11" s="20" t="str">
        <f t="shared" si="0"/>
        <v/>
      </c>
      <c r="I11" s="20" t="str">
        <f t="shared" si="1"/>
        <v/>
      </c>
      <c r="J11" s="24"/>
    </row>
    <row r="12" spans="1:10" ht="23.25" customHeight="1" x14ac:dyDescent="0.25">
      <c r="A12" s="25">
        <v>6</v>
      </c>
      <c r="B12" s="26" t="str">
        <f>IF(Learners!C16="","",Learners!C16)</f>
        <v/>
      </c>
      <c r="C12" s="26" t="str">
        <f>IF(Learners!B16="","",Learners!B16)</f>
        <v/>
      </c>
      <c r="D12" s="25" t="str">
        <f>IF(Learners!D16="","",Learners!D16)</f>
        <v/>
      </c>
      <c r="E12" s="25">
        <f>Assignment!$I$18</f>
        <v>0</v>
      </c>
      <c r="F12" s="25">
        <f>Exam!$I$20</f>
        <v>0</v>
      </c>
      <c r="G12" s="25">
        <f>'Skills Demo'!$I$26</f>
        <v>0</v>
      </c>
      <c r="H12" s="25" t="str">
        <f t="shared" si="0"/>
        <v/>
      </c>
      <c r="I12" s="19" t="str">
        <f t="shared" si="1"/>
        <v/>
      </c>
      <c r="J12" s="27"/>
    </row>
    <row r="13" spans="1:10" ht="23.25" customHeight="1" x14ac:dyDescent="0.25">
      <c r="A13" s="20">
        <v>7</v>
      </c>
      <c r="B13" s="23" t="str">
        <f>IF(Learners!C17="","",Learners!C17)</f>
        <v/>
      </c>
      <c r="C13" s="23" t="str">
        <f>IF(Learners!B17="","",Learners!B17)</f>
        <v/>
      </c>
      <c r="D13" s="20" t="str">
        <f>IF(Learners!D17="","",Learners!D17)</f>
        <v/>
      </c>
      <c r="E13" s="20">
        <f>Assignment!$J$18</f>
        <v>0</v>
      </c>
      <c r="F13" s="20">
        <f>Exam!$J$20</f>
        <v>0</v>
      </c>
      <c r="G13" s="20">
        <f>'Skills Demo'!$J$26</f>
        <v>0</v>
      </c>
      <c r="H13" s="20" t="str">
        <f t="shared" si="0"/>
        <v/>
      </c>
      <c r="I13" s="20" t="str">
        <f t="shared" si="1"/>
        <v/>
      </c>
      <c r="J13" s="24"/>
    </row>
    <row r="14" spans="1:10" ht="23.25" customHeight="1" x14ac:dyDescent="0.25">
      <c r="A14" s="25">
        <v>8</v>
      </c>
      <c r="B14" s="26" t="str">
        <f>IF(Learners!C18="","",Learners!C18)</f>
        <v/>
      </c>
      <c r="C14" s="26" t="str">
        <f>IF(Learners!B18="","",Learners!B18)</f>
        <v/>
      </c>
      <c r="D14" s="25" t="str">
        <f>IF(Learners!D18="","",Learners!D18)</f>
        <v/>
      </c>
      <c r="E14" s="25">
        <f>Assignment!$K$18</f>
        <v>0</v>
      </c>
      <c r="F14" s="25">
        <f>Exam!$K$20</f>
        <v>0</v>
      </c>
      <c r="G14" s="25">
        <f>'Skills Demo'!$K$26</f>
        <v>0</v>
      </c>
      <c r="H14" s="25" t="str">
        <f t="shared" si="0"/>
        <v/>
      </c>
      <c r="I14" s="19" t="str">
        <f t="shared" si="1"/>
        <v/>
      </c>
      <c r="J14" s="27"/>
    </row>
    <row r="15" spans="1:10" ht="23.25" customHeight="1" x14ac:dyDescent="0.25">
      <c r="A15" s="20">
        <v>9</v>
      </c>
      <c r="B15" s="23" t="str">
        <f>IF(Learners!C19="","",Learners!C19)</f>
        <v/>
      </c>
      <c r="C15" s="23" t="str">
        <f>IF(Learners!B19="","",Learners!B19)</f>
        <v/>
      </c>
      <c r="D15" s="20" t="str">
        <f>IF(Learners!D19="","",Learners!D19)</f>
        <v/>
      </c>
      <c r="E15" s="20">
        <f>Assignment!$L$18</f>
        <v>0</v>
      </c>
      <c r="F15" s="20">
        <f>Exam!$L$20</f>
        <v>0</v>
      </c>
      <c r="G15" s="20">
        <f>'Skills Demo'!$L$26</f>
        <v>0</v>
      </c>
      <c r="H15" s="20" t="str">
        <f t="shared" si="0"/>
        <v/>
      </c>
      <c r="I15" s="20" t="str">
        <f t="shared" si="1"/>
        <v/>
      </c>
      <c r="J15" s="24"/>
    </row>
    <row r="16" spans="1:10" ht="23.25" customHeight="1" x14ac:dyDescent="0.25">
      <c r="A16" s="25">
        <v>10</v>
      </c>
      <c r="B16" s="26" t="str">
        <f>IF(Learners!C20="","",Learners!C20)</f>
        <v/>
      </c>
      <c r="C16" s="26" t="str">
        <f>IF(Learners!B20="","",Learners!B20)</f>
        <v/>
      </c>
      <c r="D16" s="25" t="str">
        <f>IF(Learners!D20="","",Learners!D20)</f>
        <v/>
      </c>
      <c r="E16" s="25">
        <f>Assignment!$M$18</f>
        <v>0</v>
      </c>
      <c r="F16" s="25">
        <f>Exam!$M$20</f>
        <v>0</v>
      </c>
      <c r="G16" s="25">
        <f>'Skills Demo'!$M$26</f>
        <v>0</v>
      </c>
      <c r="H16" s="25" t="str">
        <f t="shared" si="0"/>
        <v/>
      </c>
      <c r="I16" s="19" t="str">
        <f t="shared" si="1"/>
        <v/>
      </c>
      <c r="J16" s="27"/>
    </row>
    <row r="17" spans="1:10" ht="23.25" customHeight="1" x14ac:dyDescent="0.25">
      <c r="A17" s="20">
        <v>11</v>
      </c>
      <c r="B17" s="23" t="str">
        <f>IF(Learners!C21="","",Learners!C21)</f>
        <v/>
      </c>
      <c r="C17" s="23" t="str">
        <f>IF(Learners!B21="","",Learners!B21)</f>
        <v/>
      </c>
      <c r="D17" s="20" t="str">
        <f>IF(Learners!D21="","",Learners!D21)</f>
        <v/>
      </c>
      <c r="E17" s="20">
        <f>Assignment!$N$18</f>
        <v>0</v>
      </c>
      <c r="F17" s="20">
        <f>Exam!$N$20</f>
        <v>0</v>
      </c>
      <c r="G17" s="20">
        <f>'Skills Demo'!$N$26</f>
        <v>0</v>
      </c>
      <c r="H17" s="20" t="str">
        <f t="shared" si="0"/>
        <v/>
      </c>
      <c r="I17" s="20" t="str">
        <f t="shared" si="1"/>
        <v/>
      </c>
      <c r="J17" s="24"/>
    </row>
    <row r="18" spans="1:10" ht="23.25" customHeight="1" x14ac:dyDescent="0.25">
      <c r="A18" s="25">
        <v>12</v>
      </c>
      <c r="B18" s="26" t="str">
        <f>IF(Learners!C22="","",Learners!C22)</f>
        <v/>
      </c>
      <c r="C18" s="26" t="str">
        <f>IF(Learners!B22="","",Learners!B22)</f>
        <v/>
      </c>
      <c r="D18" s="25" t="str">
        <f>IF(Learners!D22="","",Learners!D22)</f>
        <v/>
      </c>
      <c r="E18" s="25">
        <f>Assignment!$O$18</f>
        <v>0</v>
      </c>
      <c r="F18" s="25">
        <f>Exam!$O$20</f>
        <v>0</v>
      </c>
      <c r="G18" s="25">
        <f>'Skills Demo'!$O$26</f>
        <v>0</v>
      </c>
      <c r="H18" s="25" t="str">
        <f t="shared" si="0"/>
        <v/>
      </c>
      <c r="I18" s="19" t="str">
        <f t="shared" si="1"/>
        <v/>
      </c>
      <c r="J18" s="27"/>
    </row>
    <row r="19" spans="1:10" ht="23.25" customHeight="1" x14ac:dyDescent="0.25">
      <c r="A19" s="20">
        <v>13</v>
      </c>
      <c r="B19" s="23" t="str">
        <f>IF(Learners!C23="","",Learners!C23)</f>
        <v/>
      </c>
      <c r="C19" s="23" t="str">
        <f>IF(Learners!B23="","",Learners!B23)</f>
        <v/>
      </c>
      <c r="D19" s="20" t="str">
        <f>IF(Learners!D23="","",Learners!D23)</f>
        <v/>
      </c>
      <c r="E19" s="20">
        <f>Assignment!$P$18</f>
        <v>0</v>
      </c>
      <c r="F19" s="20">
        <f>Exam!$P$20</f>
        <v>0</v>
      </c>
      <c r="G19" s="20">
        <f>'Skills Demo'!$P$26</f>
        <v>0</v>
      </c>
      <c r="H19" s="20" t="str">
        <f t="shared" si="0"/>
        <v/>
      </c>
      <c r="I19" s="20" t="str">
        <f t="shared" si="1"/>
        <v/>
      </c>
      <c r="J19" s="24"/>
    </row>
    <row r="20" spans="1:10" ht="23.25" customHeight="1" x14ac:dyDescent="0.25">
      <c r="A20" s="25">
        <v>14</v>
      </c>
      <c r="B20" s="26" t="str">
        <f>IF(Learners!C24="","",Learners!C24)</f>
        <v/>
      </c>
      <c r="C20" s="26" t="str">
        <f>IF(Learners!B24="","",Learners!B24)</f>
        <v/>
      </c>
      <c r="D20" s="25" t="str">
        <f>IF(Learners!D24="","",Learners!D24)</f>
        <v/>
      </c>
      <c r="E20" s="25">
        <f>Assignment!$Q$18</f>
        <v>0</v>
      </c>
      <c r="F20" s="25">
        <f>Exam!$Q$20</f>
        <v>0</v>
      </c>
      <c r="G20" s="25">
        <f>'Skills Demo'!$Q$26</f>
        <v>0</v>
      </c>
      <c r="H20" s="25" t="str">
        <f t="shared" si="0"/>
        <v/>
      </c>
      <c r="I20" s="19" t="str">
        <f t="shared" si="1"/>
        <v/>
      </c>
      <c r="J20" s="27"/>
    </row>
    <row r="21" spans="1:10" ht="23.25" customHeight="1" x14ac:dyDescent="0.25">
      <c r="A21" s="20">
        <v>15</v>
      </c>
      <c r="B21" s="23" t="str">
        <f>IF(Learners!C25="","",Learners!C25)</f>
        <v/>
      </c>
      <c r="C21" s="23" t="str">
        <f>IF(Learners!B25="","",Learners!B25)</f>
        <v/>
      </c>
      <c r="D21" s="20" t="str">
        <f>IF(Learners!D25="","",Learners!D25)</f>
        <v/>
      </c>
      <c r="E21" s="20">
        <f>Assignment!$R$18</f>
        <v>0</v>
      </c>
      <c r="F21" s="20">
        <f>Exam!$R$20</f>
        <v>0</v>
      </c>
      <c r="G21" s="20">
        <f>'Skills Demo'!$R$26</f>
        <v>0</v>
      </c>
      <c r="H21" s="20" t="str">
        <f t="shared" si="0"/>
        <v/>
      </c>
      <c r="I21" s="20" t="str">
        <f t="shared" si="1"/>
        <v/>
      </c>
      <c r="J21" s="24"/>
    </row>
    <row r="22" spans="1:10" ht="23.25" customHeight="1" x14ac:dyDescent="0.25">
      <c r="A22" s="25">
        <v>16</v>
      </c>
      <c r="B22" s="26" t="str">
        <f>IF(Learners!C26="","",Learners!C26)</f>
        <v/>
      </c>
      <c r="C22" s="26" t="str">
        <f>IF(Learners!B26="","",Learners!B26)</f>
        <v/>
      </c>
      <c r="D22" s="25" t="str">
        <f>IF(Learners!D26="","",Learners!D26)</f>
        <v/>
      </c>
      <c r="E22" s="25">
        <f>Assignment!$S$18</f>
        <v>0</v>
      </c>
      <c r="F22" s="25">
        <f>Exam!$S$20</f>
        <v>0</v>
      </c>
      <c r="G22" s="25">
        <f>'Skills Demo'!$S$26</f>
        <v>0</v>
      </c>
      <c r="H22" s="25" t="str">
        <f t="shared" si="0"/>
        <v/>
      </c>
      <c r="I22" s="19" t="str">
        <f t="shared" si="1"/>
        <v/>
      </c>
      <c r="J22" s="27"/>
    </row>
    <row r="23" spans="1:10" ht="23.25" customHeight="1" x14ac:dyDescent="0.25">
      <c r="A23" s="20">
        <v>17</v>
      </c>
      <c r="B23" s="23" t="str">
        <f>IF(Learners!C27="","",Learners!C27)</f>
        <v/>
      </c>
      <c r="C23" s="23" t="str">
        <f>IF(Learners!B27="","",Learners!B27)</f>
        <v/>
      </c>
      <c r="D23" s="20" t="str">
        <f>IF(Learners!D27="","",Learners!D27)</f>
        <v/>
      </c>
      <c r="E23" s="20">
        <f>Assignment!$T$18</f>
        <v>0</v>
      </c>
      <c r="F23" s="20">
        <f>Exam!$T$20</f>
        <v>0</v>
      </c>
      <c r="G23" s="20">
        <f>'Skills Demo'!$T$26</f>
        <v>0</v>
      </c>
      <c r="H23" s="20" t="str">
        <f t="shared" si="0"/>
        <v/>
      </c>
      <c r="I23" s="20" t="str">
        <f t="shared" si="1"/>
        <v/>
      </c>
      <c r="J23" s="24"/>
    </row>
    <row r="24" spans="1:10" ht="23.25" customHeight="1" x14ac:dyDescent="0.25">
      <c r="A24" s="25">
        <v>18</v>
      </c>
      <c r="B24" s="26" t="str">
        <f>IF(Learners!C28="","",Learners!C28)</f>
        <v/>
      </c>
      <c r="C24" s="26" t="str">
        <f>IF(Learners!B28="","",Learners!B28)</f>
        <v/>
      </c>
      <c r="D24" s="25" t="str">
        <f>IF(Learners!D28="","",Learners!D28)</f>
        <v/>
      </c>
      <c r="E24" s="25">
        <f>Assignment!$U$18</f>
        <v>0</v>
      </c>
      <c r="F24" s="25">
        <f>Exam!$U$20</f>
        <v>0</v>
      </c>
      <c r="G24" s="25">
        <f>'Skills Demo'!$U$26</f>
        <v>0</v>
      </c>
      <c r="H24" s="25" t="str">
        <f t="shared" si="0"/>
        <v/>
      </c>
      <c r="I24" s="19" t="str">
        <f t="shared" si="1"/>
        <v/>
      </c>
      <c r="J24" s="27"/>
    </row>
    <row r="25" spans="1:10" ht="23.25" customHeight="1" x14ac:dyDescent="0.25">
      <c r="A25" s="20">
        <v>19</v>
      </c>
      <c r="B25" s="23" t="str">
        <f>IF(Learners!C29="","",Learners!C29)</f>
        <v/>
      </c>
      <c r="C25" s="23" t="str">
        <f>IF(Learners!B29="","",Learners!B29)</f>
        <v/>
      </c>
      <c r="D25" s="20" t="str">
        <f>IF(Learners!D29="","",Learners!D29)</f>
        <v/>
      </c>
      <c r="E25" s="20">
        <f>Assignment!$V$18</f>
        <v>0</v>
      </c>
      <c r="F25" s="20">
        <f>Exam!$V$20</f>
        <v>0</v>
      </c>
      <c r="G25" s="20">
        <f>'Skills Demo'!$V$26</f>
        <v>0</v>
      </c>
      <c r="H25" s="20" t="str">
        <f t="shared" si="0"/>
        <v/>
      </c>
      <c r="I25" s="20" t="str">
        <f t="shared" si="1"/>
        <v/>
      </c>
      <c r="J25" s="24"/>
    </row>
    <row r="26" spans="1:10" ht="23.25" customHeight="1" x14ac:dyDescent="0.25">
      <c r="A26" s="25">
        <v>20</v>
      </c>
      <c r="B26" s="26" t="str">
        <f>IF(Learners!C30="","",Learners!C30)</f>
        <v/>
      </c>
      <c r="C26" s="26" t="str">
        <f>IF(Learners!B30="","",Learners!B30)</f>
        <v/>
      </c>
      <c r="D26" s="25" t="str">
        <f>IF(Learners!D30="","",Learners!D30)</f>
        <v/>
      </c>
      <c r="E26" s="25">
        <f>Assignment!$W$18</f>
        <v>0</v>
      </c>
      <c r="F26" s="25">
        <f>Exam!$W$20</f>
        <v>0</v>
      </c>
      <c r="G26" s="25">
        <f>'Skills Demo'!$W$26</f>
        <v>0</v>
      </c>
      <c r="H26" s="25" t="str">
        <f t="shared" si="0"/>
        <v/>
      </c>
      <c r="I26" s="19" t="str">
        <f t="shared" si="1"/>
        <v/>
      </c>
      <c r="J26" s="27"/>
    </row>
    <row r="27" spans="1:10" x14ac:dyDescent="0.25">
      <c r="J27" s="18"/>
    </row>
    <row r="28" spans="1:10" ht="29.25" customHeight="1" x14ac:dyDescent="0.25">
      <c r="A28" s="53" t="s">
        <v>27</v>
      </c>
      <c r="B28" s="54"/>
      <c r="C28" s="54"/>
      <c r="D28" s="54"/>
      <c r="E28" s="54"/>
      <c r="F28" s="54"/>
      <c r="G28" s="54"/>
      <c r="H28" s="54"/>
      <c r="I28" s="54"/>
      <c r="J28" s="54"/>
    </row>
    <row r="29" spans="1:10" ht="30" customHeight="1" x14ac:dyDescent="0.25">
      <c r="A29" s="55" t="s">
        <v>28</v>
      </c>
      <c r="B29" s="56"/>
      <c r="C29" s="56"/>
      <c r="D29" s="56"/>
      <c r="E29" s="56"/>
      <c r="F29" s="56"/>
      <c r="G29" s="56"/>
      <c r="H29" s="56"/>
      <c r="I29" s="56"/>
      <c r="J29" s="56"/>
    </row>
    <row r="30" spans="1:10" x14ac:dyDescent="0.25">
      <c r="B30" s="7"/>
    </row>
  </sheetData>
  <sheetProtection algorithmName="SHA-512" hashValue="Am5sIR99U1pIL0p8AyQaM7v/a862iN2ZGn2jwuu0VIbsLpOdYzxUKqPJRHij1dq77vFzGLBv28jKDUX74Nsuwg==" saltValue="/XZs2s59vR6jXH77vQaedQ==" spinCount="100000" sheet="1" objects="1" scenarios="1" selectLockedCells="1"/>
  <mergeCells count="2">
    <mergeCell ref="A28:J28"/>
    <mergeCell ref="A29:J29"/>
  </mergeCells>
  <conditionalFormatting sqref="I7:I26">
    <cfRule type="expression" dxfId="2"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2.xml><?xml version="1.0" encoding="utf-8"?>
<ds:datastoreItem xmlns:ds="http://schemas.openxmlformats.org/officeDocument/2006/customXml" ds:itemID="{68DF4702-C1A4-44B2-B103-E1C44A5A470B}">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8a304dd5-7e6f-40be-acfb-5410e2b167fb"/>
    <ds:schemaRef ds:uri="http://schemas.openxmlformats.org/package/2006/metadata/core-properties"/>
    <ds:schemaRef ds:uri="80ce844a-3414-47bc-be42-35076de08631"/>
    <ds:schemaRef ds:uri="http://www.w3.org/XML/1998/namespace"/>
    <ds:schemaRef ds:uri="http://purl.org/dc/terms/"/>
  </ds:schemaRefs>
</ds:datastoreItem>
</file>

<file path=customXml/itemProps3.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Learners</vt:lpstr>
      <vt:lpstr>Assignment</vt:lpstr>
      <vt:lpstr>Exam</vt:lpstr>
      <vt:lpstr>Skills Demo</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Josie Lalor</cp:lastModifiedBy>
  <cp:revision/>
  <dcterms:created xsi:type="dcterms:W3CDTF">2020-08-23T19:19:09Z</dcterms:created>
  <dcterms:modified xsi:type="dcterms:W3CDTF">2020-11-06T09:26:38Z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