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https://loetb-my.sharepoint.com/personal/ddollard_loetb_ie/Documents/QA/QQI Descriptors/Level 5/"/>
    </mc:Choice>
  </mc:AlternateContent>
  <bookViews>
    <workbookView xWindow="0" yWindow="0" windowWidth="28800" windowHeight="12300"/>
  </bookViews>
  <sheets>
    <sheet name="Learners" sheetId="1" r:id="rId1"/>
    <sheet name="Assignment" sheetId="3" r:id="rId2"/>
    <sheet name="Exam" sheetId="7" r:id="rId3"/>
    <sheet name="Learner Record" sheetId="5" r:id="rId4"/>
    <sheet name="Summary Results Sheet" sheetId="6" r:id="rId5"/>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21" i="7" l="1"/>
  <c r="E21" i="7"/>
  <c r="F21" i="7"/>
  <c r="G21" i="7"/>
  <c r="H21" i="7"/>
  <c r="I21" i="7"/>
  <c r="J21" i="7"/>
  <c r="K21" i="7"/>
  <c r="L21" i="7"/>
  <c r="M21" i="7"/>
  <c r="N21" i="7"/>
  <c r="O21" i="7"/>
  <c r="P21" i="7"/>
  <c r="Q21" i="7"/>
  <c r="R21" i="7"/>
  <c r="S21" i="7"/>
  <c r="T21" i="7"/>
  <c r="U21" i="7"/>
  <c r="V21" i="7"/>
  <c r="W21" i="7"/>
  <c r="C21" i="7"/>
  <c r="C17" i="7" l="1"/>
  <c r="C22" i="7" s="1"/>
  <c r="D17" i="7"/>
  <c r="D22" i="7" s="1"/>
  <c r="F7" i="6" s="1"/>
  <c r="E17" i="7"/>
  <c r="E22" i="7" s="1"/>
  <c r="F8" i="6" s="1"/>
  <c r="F17" i="7"/>
  <c r="F22" i="7" s="1"/>
  <c r="F9" i="6" s="1"/>
  <c r="G17" i="7"/>
  <c r="G22" i="7" s="1"/>
  <c r="F10" i="6" s="1"/>
  <c r="H17" i="7"/>
  <c r="H22" i="7" s="1"/>
  <c r="F11" i="6" s="1"/>
  <c r="I17" i="7"/>
  <c r="I22" i="7" s="1"/>
  <c r="F12" i="6" s="1"/>
  <c r="J17" i="7"/>
  <c r="J22" i="7" s="1"/>
  <c r="F13" i="6" s="1"/>
  <c r="K17" i="7"/>
  <c r="K22" i="7" s="1"/>
  <c r="F14" i="6" s="1"/>
  <c r="L17" i="7"/>
  <c r="L22" i="7" s="1"/>
  <c r="F15" i="6" s="1"/>
  <c r="M17" i="7"/>
  <c r="M22" i="7" s="1"/>
  <c r="F16" i="6" s="1"/>
  <c r="N17" i="7"/>
  <c r="N22" i="7" s="1"/>
  <c r="F17" i="6" s="1"/>
  <c r="O17" i="7"/>
  <c r="O22" i="7" s="1"/>
  <c r="F18" i="6" s="1"/>
  <c r="P17" i="7"/>
  <c r="P22" i="7" s="1"/>
  <c r="F19" i="6" s="1"/>
  <c r="Q17" i="7"/>
  <c r="Q22" i="7" s="1"/>
  <c r="F20" i="6" s="1"/>
  <c r="R17" i="7"/>
  <c r="R22" i="7" s="1"/>
  <c r="F21" i="6" s="1"/>
  <c r="S17" i="7"/>
  <c r="S22" i="7" s="1"/>
  <c r="F22" i="6" s="1"/>
  <c r="T17" i="7"/>
  <c r="T22" i="7" s="1"/>
  <c r="F23" i="6" s="1"/>
  <c r="U17" i="7"/>
  <c r="U22" i="7" s="1"/>
  <c r="F24" i="6" s="1"/>
  <c r="V17" i="7"/>
  <c r="V22" i="7" s="1"/>
  <c r="F25" i="6" s="1"/>
  <c r="W17" i="7"/>
  <c r="W22" i="7" s="1"/>
  <c r="F26" i="6" s="1"/>
  <c r="W11" i="5" l="1"/>
  <c r="G26" i="6" s="1"/>
  <c r="V11" i="5"/>
  <c r="G25" i="6" s="1"/>
  <c r="U11" i="5"/>
  <c r="G24" i="6" s="1"/>
  <c r="T11" i="5"/>
  <c r="G23" i="6" s="1"/>
  <c r="S11" i="5"/>
  <c r="G22" i="6" s="1"/>
  <c r="R11" i="5"/>
  <c r="G21" i="6" s="1"/>
  <c r="Q11" i="5"/>
  <c r="G20" i="6" s="1"/>
  <c r="P11" i="5"/>
  <c r="G19" i="6" s="1"/>
  <c r="O11" i="5"/>
  <c r="G18" i="6" s="1"/>
  <c r="N11" i="5"/>
  <c r="G17" i="6" s="1"/>
  <c r="M11" i="5"/>
  <c r="G16" i="6" s="1"/>
  <c r="L11" i="5"/>
  <c r="G15" i="6" s="1"/>
  <c r="K11" i="5"/>
  <c r="G14" i="6" s="1"/>
  <c r="J11" i="5"/>
  <c r="G13" i="6" s="1"/>
  <c r="I11" i="5"/>
  <c r="G12" i="6" s="1"/>
  <c r="H11" i="5"/>
  <c r="G11" i="6" s="1"/>
  <c r="G11" i="5"/>
  <c r="G10" i="6" s="1"/>
  <c r="F11" i="5"/>
  <c r="G9" i="6" s="1"/>
  <c r="E11" i="5"/>
  <c r="G8" i="6" s="1"/>
  <c r="D11" i="5"/>
  <c r="G7" i="6" s="1"/>
  <c r="C11" i="5"/>
  <c r="W2" i="5"/>
  <c r="V2" i="5"/>
  <c r="U2" i="5"/>
  <c r="T2" i="5"/>
  <c r="S2" i="5"/>
  <c r="R2" i="5"/>
  <c r="Q2" i="5"/>
  <c r="P2" i="5"/>
  <c r="O2" i="5"/>
  <c r="N2" i="5"/>
  <c r="M2" i="5"/>
  <c r="L2" i="5"/>
  <c r="K2" i="5"/>
  <c r="J2" i="5"/>
  <c r="I2" i="5"/>
  <c r="H2" i="5"/>
  <c r="G2" i="5"/>
  <c r="F2" i="5"/>
  <c r="E2" i="5"/>
  <c r="D2" i="5"/>
  <c r="A1" i="5"/>
  <c r="W2" i="7"/>
  <c r="V2" i="7"/>
  <c r="U2" i="7"/>
  <c r="T2" i="7"/>
  <c r="S2" i="7"/>
  <c r="R2" i="7"/>
  <c r="Q2" i="7"/>
  <c r="P2" i="7"/>
  <c r="O2" i="7"/>
  <c r="N2" i="7"/>
  <c r="M2" i="7"/>
  <c r="L2" i="7"/>
  <c r="K2" i="7"/>
  <c r="J2" i="7"/>
  <c r="I2" i="7"/>
  <c r="H2" i="7"/>
  <c r="G2" i="7"/>
  <c r="F2" i="7"/>
  <c r="E2" i="7"/>
  <c r="D2" i="7"/>
  <c r="A1" i="7"/>
  <c r="W10" i="3"/>
  <c r="V10" i="3"/>
  <c r="U10" i="3"/>
  <c r="T10" i="3"/>
  <c r="S10" i="3"/>
  <c r="R10" i="3"/>
  <c r="Q10" i="3"/>
  <c r="P10" i="3"/>
  <c r="O10" i="3"/>
  <c r="N10" i="3"/>
  <c r="M10" i="3"/>
  <c r="L10" i="3"/>
  <c r="K10" i="3"/>
  <c r="J10" i="3"/>
  <c r="I10" i="3"/>
  <c r="H10" i="3"/>
  <c r="G10" i="3"/>
  <c r="F10" i="3"/>
  <c r="E10" i="3"/>
  <c r="D10" i="3"/>
  <c r="C10" i="3"/>
  <c r="W2" i="3"/>
  <c r="V2" i="3"/>
  <c r="U2" i="3"/>
  <c r="T2" i="3"/>
  <c r="S2" i="3"/>
  <c r="R2" i="3"/>
  <c r="Q2" i="3"/>
  <c r="P2" i="3"/>
  <c r="O2" i="3"/>
  <c r="N2" i="3"/>
  <c r="M2" i="3"/>
  <c r="L2" i="3"/>
  <c r="K2" i="3"/>
  <c r="J2" i="3"/>
  <c r="I2" i="3"/>
  <c r="H2" i="3"/>
  <c r="G2" i="3"/>
  <c r="F2" i="3"/>
  <c r="E2" i="3"/>
  <c r="D2" i="3"/>
  <c r="A1" i="3"/>
  <c r="D7" i="6" l="1"/>
  <c r="D26" i="6"/>
  <c r="D25" i="6"/>
  <c r="D24" i="6"/>
  <c r="D23" i="6"/>
  <c r="D22" i="6"/>
  <c r="D21" i="6"/>
  <c r="D20" i="6"/>
  <c r="D19" i="6"/>
  <c r="D18" i="6"/>
  <c r="D17" i="6"/>
  <c r="D16" i="6"/>
  <c r="D15" i="6"/>
  <c r="D14" i="6"/>
  <c r="D13" i="6"/>
  <c r="D12" i="6"/>
  <c r="D11" i="6"/>
  <c r="D10" i="6"/>
  <c r="D9" i="6"/>
  <c r="D8" i="6"/>
  <c r="C26" i="6"/>
  <c r="C25" i="6"/>
  <c r="C24" i="6"/>
  <c r="C23" i="6"/>
  <c r="C22" i="6"/>
  <c r="C21" i="6"/>
  <c r="C20" i="6"/>
  <c r="C19" i="6"/>
  <c r="C18" i="6"/>
  <c r="C17" i="6"/>
  <c r="C16" i="6"/>
  <c r="C15" i="6"/>
  <c r="C14" i="6"/>
  <c r="C13" i="6"/>
  <c r="C12" i="6"/>
  <c r="C11" i="6"/>
  <c r="C10" i="6"/>
  <c r="C9" i="6"/>
  <c r="C8" i="6"/>
  <c r="C7" i="6"/>
  <c r="B8" i="6"/>
  <c r="B9" i="6"/>
  <c r="B10" i="6"/>
  <c r="B11" i="6"/>
  <c r="B12" i="6"/>
  <c r="B13" i="6"/>
  <c r="B14" i="6"/>
  <c r="B15" i="6"/>
  <c r="B16" i="6"/>
  <c r="B17" i="6"/>
  <c r="B18" i="6"/>
  <c r="B19" i="6"/>
  <c r="B20" i="6"/>
  <c r="B21" i="6"/>
  <c r="B22" i="6"/>
  <c r="B23" i="6"/>
  <c r="B24" i="6"/>
  <c r="B25" i="6"/>
  <c r="B26" i="6"/>
  <c r="B7" i="6"/>
  <c r="A4" i="6"/>
  <c r="E26" i="6"/>
  <c r="E22" i="6"/>
  <c r="E18" i="6"/>
  <c r="E14" i="6"/>
  <c r="E10" i="6"/>
  <c r="E9" i="6" l="1"/>
  <c r="E13" i="6"/>
  <c r="E17" i="6"/>
  <c r="E21" i="6"/>
  <c r="E25" i="6"/>
  <c r="E7" i="6"/>
  <c r="E11" i="6"/>
  <c r="E15" i="6"/>
  <c r="E19" i="6"/>
  <c r="E23" i="6"/>
  <c r="E8" i="6"/>
  <c r="E12" i="6"/>
  <c r="E16" i="6"/>
  <c r="E20" i="6"/>
  <c r="E24" i="6"/>
  <c r="H26" i="6"/>
  <c r="I26" i="6" s="1"/>
  <c r="H25" i="6" l="1"/>
  <c r="I25" i="6" s="1"/>
  <c r="H24" i="6"/>
  <c r="I24" i="6" s="1"/>
  <c r="H22" i="6"/>
  <c r="I22" i="6" s="1"/>
  <c r="H8" i="6"/>
  <c r="I8" i="6" s="1"/>
  <c r="H20" i="6"/>
  <c r="I20" i="6" s="1"/>
  <c r="H9" i="6"/>
  <c r="I9" i="6" s="1"/>
  <c r="H10" i="6"/>
  <c r="I10" i="6" s="1"/>
  <c r="H12" i="6"/>
  <c r="I12" i="6" s="1"/>
  <c r="H16" i="6"/>
  <c r="I16" i="6" s="1"/>
  <c r="H7" i="6"/>
  <c r="I7" i="6" s="1"/>
  <c r="H14" i="6"/>
  <c r="I14" i="6" s="1"/>
  <c r="H11" i="6"/>
  <c r="I11" i="6" s="1"/>
  <c r="H13" i="6"/>
  <c r="I13" i="6" s="1"/>
  <c r="H21" i="6"/>
  <c r="I21" i="6" s="1"/>
  <c r="H17" i="6"/>
  <c r="I17" i="6" s="1"/>
  <c r="H19" i="6"/>
  <c r="I19" i="6" s="1"/>
  <c r="H15" i="6"/>
  <c r="I15" i="6" s="1"/>
  <c r="H18" i="6"/>
  <c r="I18" i="6" s="1"/>
  <c r="H23" i="6"/>
  <c r="I23" i="6" s="1"/>
</calcChain>
</file>

<file path=xl/sharedStrings.xml><?xml version="1.0" encoding="utf-8"?>
<sst xmlns="http://schemas.openxmlformats.org/spreadsheetml/2006/main" count="93" uniqueCount="55">
  <si>
    <t>Learners</t>
  </si>
  <si>
    <r>
      <t xml:space="preserve">Enter learner details below </t>
    </r>
    <r>
      <rPr>
        <b/>
        <u/>
        <sz val="11"/>
        <color theme="1"/>
        <rFont val="Calibri"/>
        <family val="2"/>
        <scheme val="minor"/>
      </rPr>
      <t>in alphabetical order</t>
    </r>
    <r>
      <rPr>
        <sz val="11"/>
        <color theme="1"/>
        <rFont val="Calibri"/>
        <family val="2"/>
        <scheme val="minor"/>
      </rPr>
      <t xml:space="preserve"> (by surname)</t>
    </r>
  </si>
  <si>
    <t>Ensure all learners are added before you enter any marks.  If you add learners and sort AFTER you have entered marks, the marks will not be aligned with the correct learners</t>
  </si>
  <si>
    <t>If you have more than 20 learners, use a second spreadsheet</t>
  </si>
  <si>
    <t>*PPSN is required only where two or more similar names</t>
  </si>
  <si>
    <t xml:space="preserve">Enter Learner Marks on Marking Sheets.  Marks are automatically transferred to Results Summary Sheet.  </t>
  </si>
  <si>
    <t>If a learner has been withdrawn, you may indicate this on the Results Summary Sheet</t>
  </si>
  <si>
    <t>No</t>
  </si>
  <si>
    <t>First Name</t>
  </si>
  <si>
    <t>Surname</t>
  </si>
  <si>
    <t>PPSN*</t>
  </si>
  <si>
    <t>Assessment Criteria</t>
  </si>
  <si>
    <t>Max Mark</t>
  </si>
  <si>
    <t>s</t>
  </si>
  <si>
    <t>TOTAL</t>
  </si>
  <si>
    <t>Notes:</t>
  </si>
  <si>
    <t>Numbers display to one decimal point, however calculations are based on the full number as entered</t>
  </si>
  <si>
    <t>If a number turns red, the mark is higher than the maximum mark</t>
  </si>
  <si>
    <t>Laois and Offaly Education and Training Board</t>
  </si>
  <si>
    <t>QQI Module Results Summary Sheet</t>
  </si>
  <si>
    <t>PPSN</t>
  </si>
  <si>
    <t>Assignment</t>
  </si>
  <si>
    <t>Exam</t>
  </si>
  <si>
    <t>Learner Record</t>
  </si>
  <si>
    <t>Total</t>
  </si>
  <si>
    <t>Grade</t>
  </si>
  <si>
    <t>Withdrawn</t>
  </si>
  <si>
    <t>By uploading this spreadsheet to Moodle for IV/EA, the Assessor confirms that the above marks have been transferred correctly from Learner Marking Sheets</t>
  </si>
  <si>
    <r>
      <t xml:space="preserve">This sheet is for internal assessors to record the overall marks of individual candidates.  The marks awarded should be entered on the QQI Business System </t>
    </r>
    <r>
      <rPr>
        <i/>
        <u/>
        <sz val="10.5"/>
        <color theme="1"/>
        <rFont val="Calibri"/>
        <family val="2"/>
        <scheme val="minor"/>
      </rPr>
      <t>prior</t>
    </r>
    <r>
      <rPr>
        <i/>
        <sz val="10.5"/>
        <color theme="1"/>
        <rFont val="Calibri"/>
        <family val="2"/>
        <scheme val="minor"/>
      </rPr>
      <t xml:space="preserve"> to the visit of the External Authenticator</t>
    </r>
  </si>
  <si>
    <t xml:space="preserve">5N3766 Occupational Therapy Assistant Theory </t>
  </si>
  <si>
    <t xml:space="preserve">Assignment 20% </t>
  </si>
  <si>
    <t xml:space="preserve">Comprehensive description and introduction to the history of specific occupational therapy service presented. </t>
  </si>
  <si>
    <t>Section A:  Ten short questions</t>
  </si>
  <si>
    <t>Examination - Theory 50%</t>
  </si>
  <si>
    <t xml:space="preserve">Section B: </t>
  </si>
  <si>
    <t>Question No. 1</t>
  </si>
  <si>
    <t>Question No. 2</t>
  </si>
  <si>
    <t>Question No. 3</t>
  </si>
  <si>
    <t>Question No. 4</t>
  </si>
  <si>
    <t>Question No. 5</t>
  </si>
  <si>
    <t>Question No. 6</t>
  </si>
  <si>
    <t>Question No. 7</t>
  </si>
  <si>
    <t>Question No. 8</t>
  </si>
  <si>
    <t>Question No. 9</t>
  </si>
  <si>
    <t>Question No. 10</t>
  </si>
  <si>
    <t>Learner Record 30%</t>
  </si>
  <si>
    <t>Comprehensive understanding and knowledge Occupational Therapy Process.</t>
  </si>
  <si>
    <t>SUBTOTAL</t>
  </si>
  <si>
    <t xml:space="preserve">Comprehensive record of the activities of the learner for the duration of one week. </t>
  </si>
  <si>
    <t>Critical reflection on own learning.</t>
  </si>
  <si>
    <t>Excellent awareness and understanding of clients’ problems.</t>
  </si>
  <si>
    <t xml:space="preserve"> Comprehensive record of care of one client. (Confidentiality maintained throughout).</t>
  </si>
  <si>
    <t>Detailed description of the role of the occupational therapy assistant.</t>
  </si>
  <si>
    <t>Clear understanding of how this role differs from other support grades.</t>
  </si>
  <si>
    <t xml:space="preserve">Evidence of reflection on the role of the OTA in assisting with 
the occupational therapy process.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</si>
</sst>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1" x14ac:knownFonts="1">
    <font>
      <sz val="11"/>
      <color theme="1"/>
      <name val="Calibri"/>
      <family val="2"/>
      <scheme val="minor"/>
    </font>
    <font>
      <b/>
      <sz val="11"/>
      <color theme="1"/>
      <name val="Calibri"/>
      <family val="2"/>
      <scheme val="minor"/>
    </font>
    <font>
      <i/>
      <sz val="10"/>
      <color theme="1"/>
      <name val="Calibri"/>
      <family val="2"/>
      <scheme val="minor"/>
    </font>
    <font>
      <b/>
      <sz val="14"/>
      <color theme="1"/>
      <name val="Calibri"/>
      <family val="2"/>
      <scheme val="minor"/>
    </font>
    <font>
      <b/>
      <sz val="20"/>
      <color theme="1"/>
      <name val="Calibri"/>
      <family val="2"/>
      <scheme val="minor"/>
    </font>
    <font>
      <b/>
      <sz val="16"/>
      <color theme="1"/>
      <name val="Calibri"/>
      <family val="2"/>
      <scheme val="minor"/>
    </font>
    <font>
      <b/>
      <sz val="10"/>
      <color theme="1"/>
      <name val="Calibri"/>
      <family val="2"/>
      <scheme val="minor"/>
    </font>
    <font>
      <i/>
      <sz val="10.5"/>
      <color theme="1"/>
      <name val="Calibri"/>
      <family val="2"/>
      <scheme val="minor"/>
    </font>
    <font>
      <i/>
      <u/>
      <sz val="10.5"/>
      <color theme="1"/>
      <name val="Calibri"/>
      <family val="2"/>
      <scheme val="minor"/>
    </font>
    <font>
      <sz val="11"/>
      <color theme="1"/>
      <name val="Wingdings"/>
      <charset val="2"/>
    </font>
    <font>
      <b/>
      <u/>
      <sz val="11"/>
      <color theme="1"/>
      <name val="Calibri"/>
      <family val="2"/>
      <scheme val="minor"/>
    </font>
  </fonts>
  <fills count="5">
    <fill>
      <patternFill patternType="none"/>
    </fill>
    <fill>
      <patternFill patternType="gray125"/>
    </fill>
    <fill>
      <patternFill patternType="solid">
        <fgColor theme="9" tint="0.79998168889431442"/>
        <bgColor indexed="64"/>
      </patternFill>
    </fill>
    <fill>
      <patternFill patternType="solid">
        <fgColor theme="2"/>
        <bgColor indexed="64"/>
      </patternFill>
    </fill>
    <fill>
      <patternFill patternType="solid">
        <fgColor theme="0" tint="-0.14999847407452621"/>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auto="1"/>
      </left>
      <right style="thin">
        <color auto="1"/>
      </right>
      <top/>
      <bottom/>
      <diagonal/>
    </border>
    <border>
      <left style="thin">
        <color auto="1"/>
      </left>
      <right style="thin">
        <color auto="1"/>
      </right>
      <top style="thin">
        <color indexed="64"/>
      </top>
      <bottom/>
      <diagonal/>
    </border>
    <border>
      <left style="thin">
        <color auto="1"/>
      </left>
      <right style="thin">
        <color auto="1"/>
      </right>
      <top/>
      <bottom style="thin">
        <color indexed="64"/>
      </bottom>
      <diagonal/>
    </border>
  </borders>
  <cellStyleXfs count="1">
    <xf numFmtId="0" fontId="0" fillId="0" borderId="0"/>
  </cellStyleXfs>
  <cellXfs count="41">
    <xf numFmtId="0" fontId="0" fillId="0" borderId="0" xfId="0"/>
    <xf numFmtId="0" fontId="0" fillId="0" borderId="0" xfId="0" applyAlignment="1">
      <alignment horizontal="center"/>
    </xf>
    <xf numFmtId="0" fontId="3" fillId="0" borderId="0" xfId="0" applyFont="1"/>
    <xf numFmtId="0" fontId="2" fillId="2" borderId="1" xfId="0" applyFont="1" applyFill="1" applyBorder="1" applyAlignment="1">
      <alignment horizontal="center"/>
    </xf>
    <xf numFmtId="0" fontId="2" fillId="2" borderId="1" xfId="0" applyFont="1" applyFill="1" applyBorder="1"/>
    <xf numFmtId="0" fontId="0" fillId="0" borderId="1" xfId="0" applyBorder="1" applyAlignment="1">
      <alignment horizontal="center"/>
    </xf>
    <xf numFmtId="0" fontId="0" fillId="0" borderId="1" xfId="0" applyBorder="1" applyProtection="1">
      <protection locked="0"/>
    </xf>
    <xf numFmtId="0" fontId="0" fillId="0" borderId="0" xfId="0" applyAlignment="1">
      <alignment vertical="center"/>
    </xf>
    <xf numFmtId="164" fontId="0" fillId="2" borderId="1" xfId="0" applyNumberFormat="1" applyFill="1" applyBorder="1" applyAlignment="1">
      <alignment horizontal="center" vertical="center"/>
    </xf>
    <xf numFmtId="0" fontId="1" fillId="2" borderId="1" xfId="0" applyFont="1" applyFill="1" applyBorder="1" applyAlignment="1">
      <alignment vertical="center"/>
    </xf>
    <xf numFmtId="0" fontId="0" fillId="2" borderId="1" xfId="0" applyFill="1" applyBorder="1"/>
    <xf numFmtId="0" fontId="1" fillId="2" borderId="1" xfId="0" applyFont="1" applyFill="1" applyBorder="1" applyAlignment="1">
      <alignment horizontal="center" vertical="center" wrapText="1"/>
    </xf>
    <xf numFmtId="0" fontId="4" fillId="0" borderId="0" xfId="0" applyFont="1"/>
    <xf numFmtId="0" fontId="5" fillId="0" borderId="0" xfId="0" applyFont="1"/>
    <xf numFmtId="0" fontId="0" fillId="0" borderId="1" xfId="0" applyBorder="1" applyAlignment="1" applyProtection="1">
      <alignment horizontal="left"/>
      <protection locked="0"/>
    </xf>
    <xf numFmtId="0" fontId="6" fillId="2" borderId="1" xfId="0" applyFont="1" applyFill="1" applyBorder="1" applyAlignment="1">
      <alignment vertical="center" wrapText="1"/>
    </xf>
    <xf numFmtId="0" fontId="6" fillId="2" borderId="1" xfId="0" applyFont="1" applyFill="1" applyBorder="1" applyAlignment="1">
      <alignment horizontal="center" vertical="center" wrapText="1"/>
    </xf>
    <xf numFmtId="0" fontId="0" fillId="0" borderId="0" xfId="0" applyAlignment="1" applyProtection="1">
      <alignment horizontal="center"/>
      <protection locked="0"/>
    </xf>
    <xf numFmtId="0" fontId="0" fillId="0" borderId="1" xfId="0" applyFill="1" applyBorder="1" applyAlignment="1">
      <alignment horizontal="center" vertical="center"/>
    </xf>
    <xf numFmtId="0" fontId="0" fillId="4" borderId="1" xfId="0" applyFill="1" applyBorder="1" applyAlignment="1">
      <alignment horizontal="center" vertical="center"/>
    </xf>
    <xf numFmtId="164" fontId="0" fillId="3" borderId="1" xfId="0" applyNumberFormat="1" applyFill="1" applyBorder="1" applyAlignment="1" applyProtection="1">
      <alignment horizontal="center" vertical="center"/>
      <protection locked="0"/>
    </xf>
    <xf numFmtId="0" fontId="0" fillId="4" borderId="1" xfId="0" applyFill="1" applyBorder="1" applyAlignment="1">
      <alignment horizontal="left" vertical="center"/>
    </xf>
    <xf numFmtId="0" fontId="0" fillId="4" borderId="1" xfId="0" applyFill="1" applyBorder="1" applyAlignment="1" applyProtection="1">
      <alignment horizontal="center" vertical="center"/>
      <protection locked="0"/>
    </xf>
    <xf numFmtId="0" fontId="0" fillId="0" borderId="1" xfId="0" applyBorder="1" applyAlignment="1">
      <alignment horizontal="center" vertical="center"/>
    </xf>
    <xf numFmtId="0" fontId="0" fillId="0" borderId="1" xfId="0" applyBorder="1" applyAlignment="1">
      <alignment horizontal="left" vertical="center"/>
    </xf>
    <xf numFmtId="0" fontId="0" fillId="0" borderId="1" xfId="0" applyBorder="1" applyAlignment="1" applyProtection="1">
      <alignment horizontal="center" vertical="center"/>
      <protection locked="0"/>
    </xf>
    <xf numFmtId="0" fontId="1" fillId="3" borderId="1" xfId="0" applyFont="1" applyFill="1" applyBorder="1" applyAlignment="1">
      <alignment vertical="top"/>
    </xf>
    <xf numFmtId="0" fontId="0" fillId="3" borderId="1" xfId="0" applyFill="1" applyBorder="1"/>
    <xf numFmtId="0" fontId="0" fillId="3" borderId="1" xfId="0" applyFill="1" applyBorder="1" applyAlignment="1">
      <alignment horizontal="center"/>
    </xf>
    <xf numFmtId="0" fontId="9" fillId="0" borderId="1" xfId="0" applyFont="1" applyBorder="1" applyAlignment="1">
      <alignment horizontal="right" vertical="top"/>
    </xf>
    <xf numFmtId="0" fontId="0" fillId="0" borderId="1" xfId="0" applyBorder="1" applyAlignment="1">
      <alignment vertical="top" wrapText="1"/>
    </xf>
    <xf numFmtId="164" fontId="0" fillId="0" borderId="1" xfId="0" applyNumberFormat="1" applyBorder="1" applyAlignment="1" applyProtection="1">
      <alignment horizontal="center" vertical="center"/>
      <protection locked="0"/>
    </xf>
    <xf numFmtId="0" fontId="0" fillId="2" borderId="1" xfId="0" applyFill="1" applyBorder="1" applyAlignment="1">
      <alignment vertical="center"/>
    </xf>
    <xf numFmtId="0" fontId="1" fillId="2" borderId="1" xfId="0" applyFont="1" applyFill="1" applyBorder="1" applyAlignment="1">
      <alignment horizontal="right" vertical="center"/>
    </xf>
    <xf numFmtId="0" fontId="0" fillId="2" borderId="3" xfId="0" applyFill="1" applyBorder="1" applyAlignment="1">
      <alignment horizontal="center" vertical="center" textRotation="90"/>
    </xf>
    <xf numFmtId="0" fontId="0" fillId="2" borderId="2" xfId="0" applyFill="1" applyBorder="1" applyAlignment="1">
      <alignment horizontal="center" vertical="center" textRotation="90"/>
    </xf>
    <xf numFmtId="0" fontId="0" fillId="2" borderId="4" xfId="0" applyFill="1" applyBorder="1" applyAlignment="1">
      <alignment horizontal="center" vertical="center" textRotation="90"/>
    </xf>
    <xf numFmtId="0" fontId="6" fillId="0" borderId="0" xfId="0" applyFont="1" applyAlignment="1">
      <alignment horizontal="center" vertical="center"/>
    </xf>
    <xf numFmtId="0" fontId="0" fillId="0" borderId="0" xfId="0" applyAlignment="1"/>
    <xf numFmtId="0" fontId="7" fillId="0" borderId="0" xfId="0" applyFont="1" applyBorder="1" applyAlignment="1">
      <alignment horizontal="center" vertical="center" wrapText="1"/>
    </xf>
    <xf numFmtId="0" fontId="0" fillId="0" borderId="0" xfId="0" applyBorder="1" applyAlignment="1">
      <alignment wrapText="1"/>
    </xf>
  </cellXfs>
  <cellStyles count="1">
    <cellStyle name="Normal" xfId="0" builtinId="0"/>
  </cellStyles>
  <dxfs count="167">
    <dxf>
      <font>
        <color theme="0"/>
      </font>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8</xdr:col>
      <xdr:colOff>11100</xdr:colOff>
      <xdr:row>0</xdr:row>
      <xdr:rowOff>0</xdr:rowOff>
    </xdr:from>
    <xdr:to>
      <xdr:col>9</xdr:col>
      <xdr:colOff>895350</xdr:colOff>
      <xdr:row>3</xdr:row>
      <xdr:rowOff>24335</xdr:rowOff>
    </xdr:to>
    <xdr:pic>
      <xdr:nvPicPr>
        <xdr:cNvPr id="4" name="Picture 3" descr="LOETB 2021 Logo - Small"/>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07175" y="0"/>
          <a:ext cx="1789125" cy="8149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D30"/>
  <sheetViews>
    <sheetView tabSelected="1" workbookViewId="0">
      <selection activeCell="B14" sqref="B14"/>
    </sheetView>
  </sheetViews>
  <sheetFormatPr defaultRowHeight="15" x14ac:dyDescent="0.25"/>
  <cols>
    <col min="2" max="2" width="22" customWidth="1"/>
    <col min="3" max="3" width="16.7109375" customWidth="1"/>
    <col min="4" max="4" width="16.28515625" customWidth="1"/>
  </cols>
  <sheetData>
    <row r="1" spans="1:4" ht="18.75" x14ac:dyDescent="0.3">
      <c r="A1" s="2" t="s">
        <v>29</v>
      </c>
    </row>
    <row r="2" spans="1:4" ht="25.5" customHeight="1" x14ac:dyDescent="0.3">
      <c r="A2" s="2" t="s">
        <v>0</v>
      </c>
    </row>
    <row r="3" spans="1:4" ht="15.75" customHeight="1" x14ac:dyDescent="0.25">
      <c r="A3" t="s">
        <v>1</v>
      </c>
    </row>
    <row r="4" spans="1:4" x14ac:dyDescent="0.25">
      <c r="A4" t="s">
        <v>2</v>
      </c>
    </row>
    <row r="5" spans="1:4" x14ac:dyDescent="0.25">
      <c r="A5" t="s">
        <v>3</v>
      </c>
    </row>
    <row r="6" spans="1:4" x14ac:dyDescent="0.25">
      <c r="A6" t="s">
        <v>4</v>
      </c>
    </row>
    <row r="7" spans="1:4" x14ac:dyDescent="0.25">
      <c r="A7" t="s">
        <v>5</v>
      </c>
    </row>
    <row r="8" spans="1:4" x14ac:dyDescent="0.25">
      <c r="A8" t="s">
        <v>6</v>
      </c>
    </row>
    <row r="10" spans="1:4" x14ac:dyDescent="0.25">
      <c r="A10" s="3" t="s">
        <v>7</v>
      </c>
      <c r="B10" s="4" t="s">
        <v>8</v>
      </c>
      <c r="C10" s="4" t="s">
        <v>9</v>
      </c>
      <c r="D10" s="4" t="s">
        <v>10</v>
      </c>
    </row>
    <row r="11" spans="1:4" x14ac:dyDescent="0.25">
      <c r="A11" s="5">
        <v>1</v>
      </c>
      <c r="B11" s="14"/>
      <c r="C11" s="14"/>
      <c r="D11" s="6"/>
    </row>
    <row r="12" spans="1:4" x14ac:dyDescent="0.25">
      <c r="A12" s="5">
        <v>2</v>
      </c>
      <c r="B12" s="14"/>
      <c r="C12" s="14"/>
      <c r="D12" s="6"/>
    </row>
    <row r="13" spans="1:4" x14ac:dyDescent="0.25">
      <c r="A13" s="5">
        <v>3</v>
      </c>
      <c r="B13" s="14"/>
      <c r="C13" s="14"/>
      <c r="D13" s="6"/>
    </row>
    <row r="14" spans="1:4" x14ac:dyDescent="0.25">
      <c r="A14" s="5">
        <v>4</v>
      </c>
      <c r="B14" s="14"/>
      <c r="C14" s="14"/>
      <c r="D14" s="6"/>
    </row>
    <row r="15" spans="1:4" x14ac:dyDescent="0.25">
      <c r="A15" s="5">
        <v>5</v>
      </c>
      <c r="B15" s="14"/>
      <c r="C15" s="14"/>
      <c r="D15" s="6"/>
    </row>
    <row r="16" spans="1:4" x14ac:dyDescent="0.25">
      <c r="A16" s="5">
        <v>6</v>
      </c>
      <c r="B16" s="14"/>
      <c r="C16" s="14"/>
      <c r="D16" s="6"/>
    </row>
    <row r="17" spans="1:4" x14ac:dyDescent="0.25">
      <c r="A17" s="5">
        <v>7</v>
      </c>
      <c r="B17" s="14"/>
      <c r="C17" s="14"/>
      <c r="D17" s="6"/>
    </row>
    <row r="18" spans="1:4" x14ac:dyDescent="0.25">
      <c r="A18" s="5">
        <v>8</v>
      </c>
      <c r="B18" s="14"/>
      <c r="C18" s="14"/>
      <c r="D18" s="6"/>
    </row>
    <row r="19" spans="1:4" x14ac:dyDescent="0.25">
      <c r="A19" s="5">
        <v>9</v>
      </c>
      <c r="B19" s="14"/>
      <c r="C19" s="14"/>
      <c r="D19" s="6"/>
    </row>
    <row r="20" spans="1:4" x14ac:dyDescent="0.25">
      <c r="A20" s="5">
        <v>10</v>
      </c>
      <c r="B20" s="14"/>
      <c r="C20" s="14"/>
      <c r="D20" s="6"/>
    </row>
    <row r="21" spans="1:4" x14ac:dyDescent="0.25">
      <c r="A21" s="5">
        <v>11</v>
      </c>
      <c r="B21" s="14"/>
      <c r="C21" s="14"/>
      <c r="D21" s="6"/>
    </row>
    <row r="22" spans="1:4" x14ac:dyDescent="0.25">
      <c r="A22" s="5">
        <v>12</v>
      </c>
      <c r="B22" s="14"/>
      <c r="C22" s="14"/>
      <c r="D22" s="6"/>
    </row>
    <row r="23" spans="1:4" x14ac:dyDescent="0.25">
      <c r="A23" s="5">
        <v>13</v>
      </c>
      <c r="B23" s="14"/>
      <c r="C23" s="14"/>
      <c r="D23" s="6"/>
    </row>
    <row r="24" spans="1:4" x14ac:dyDescent="0.25">
      <c r="A24" s="5">
        <v>14</v>
      </c>
      <c r="B24" s="14"/>
      <c r="C24" s="14"/>
      <c r="D24" s="6"/>
    </row>
    <row r="25" spans="1:4" x14ac:dyDescent="0.25">
      <c r="A25" s="5">
        <v>15</v>
      </c>
      <c r="B25" s="14"/>
      <c r="C25" s="14"/>
      <c r="D25" s="6"/>
    </row>
    <row r="26" spans="1:4" x14ac:dyDescent="0.25">
      <c r="A26" s="5">
        <v>16</v>
      </c>
      <c r="B26" s="14"/>
      <c r="C26" s="14"/>
      <c r="D26" s="6"/>
    </row>
    <row r="27" spans="1:4" x14ac:dyDescent="0.25">
      <c r="A27" s="5">
        <v>17</v>
      </c>
      <c r="B27" s="14"/>
      <c r="C27" s="14"/>
      <c r="D27" s="6"/>
    </row>
    <row r="28" spans="1:4" x14ac:dyDescent="0.25">
      <c r="A28" s="5">
        <v>18</v>
      </c>
      <c r="B28" s="14"/>
      <c r="C28" s="14"/>
      <c r="D28" s="6"/>
    </row>
    <row r="29" spans="1:4" x14ac:dyDescent="0.25">
      <c r="A29" s="5">
        <v>19</v>
      </c>
      <c r="B29" s="14"/>
      <c r="C29" s="14"/>
      <c r="D29" s="6"/>
    </row>
    <row r="30" spans="1:4" x14ac:dyDescent="0.25">
      <c r="A30" s="5">
        <v>20</v>
      </c>
      <c r="B30" s="14"/>
      <c r="C30" s="14"/>
      <c r="D30" s="6"/>
    </row>
  </sheetData>
  <sheetProtection algorithmName="SHA-512" hashValue="+IHcsZmk0kry8uHFGXSruuwaJOxx/B3v2r9PAOwKZEcFXxMKCYtuGNzN676n9KE1ZctSV7ZxEo1Sve75Zv1oYg==" saltValue="0SYQrkgNezsxTyebAlWXWA==" spinCount="100000" sheet="1" objects="1" scenarios="1" selectLockedCells="1"/>
  <sortState ref="B11:D30">
    <sortCondition ref="C11:C30"/>
    <sortCondition ref="B11:B30"/>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W13"/>
  <sheetViews>
    <sheetView workbookViewId="0">
      <pane xSplit="2" ySplit="5" topLeftCell="C6" activePane="bottomRight" state="frozen"/>
      <selection pane="topRight" activeCell="C1" sqref="C1"/>
      <selection pane="bottomLeft" activeCell="A6" sqref="A6"/>
      <selection pane="bottomRight" activeCell="E8" sqref="E8"/>
    </sheetView>
  </sheetViews>
  <sheetFormatPr defaultRowHeight="15" x14ac:dyDescent="0.25"/>
  <cols>
    <col min="1" max="1" width="6.140625" customWidth="1"/>
    <col min="2" max="2" width="54.85546875" customWidth="1"/>
    <col min="4" max="23" width="6" customWidth="1"/>
  </cols>
  <sheetData>
    <row r="1" spans="1:23" ht="18.75" x14ac:dyDescent="0.3">
      <c r="A1" s="2" t="str">
        <f>Learners!A1</f>
        <v xml:space="preserve">5N3766 Occupational Therapy Assistant Theory </v>
      </c>
    </row>
    <row r="2" spans="1:23" x14ac:dyDescent="0.25">
      <c r="D2" s="34" t="str">
        <f>Learners!$C11&amp;", "&amp;Learners!$B11</f>
        <v xml:space="preserve">, </v>
      </c>
      <c r="E2" s="34" t="str">
        <f>Learners!$C12&amp;", "&amp;Learners!$B12</f>
        <v xml:space="preserve">, </v>
      </c>
      <c r="F2" s="34" t="str">
        <f>Learners!$C13&amp;", "&amp;Learners!$B13</f>
        <v xml:space="preserve">, </v>
      </c>
      <c r="G2" s="34" t="str">
        <f>Learners!$C14&amp;", "&amp;Learners!$B14</f>
        <v xml:space="preserve">, </v>
      </c>
      <c r="H2" s="34" t="str">
        <f>Learners!$C15&amp;", "&amp;Learners!$B15</f>
        <v xml:space="preserve">, </v>
      </c>
      <c r="I2" s="34" t="str">
        <f>Learners!$C16&amp;", "&amp;Learners!$B16</f>
        <v xml:space="preserve">, </v>
      </c>
      <c r="J2" s="34" t="str">
        <f>Learners!$C17&amp;", "&amp;Learners!$B17</f>
        <v xml:space="preserve">, </v>
      </c>
      <c r="K2" s="34" t="str">
        <f>Learners!$C18&amp;", "&amp;Learners!$B18</f>
        <v xml:space="preserve">, </v>
      </c>
      <c r="L2" s="34" t="str">
        <f>Learners!$C19&amp;", "&amp;Learners!$B19</f>
        <v xml:space="preserve">, </v>
      </c>
      <c r="M2" s="34" t="str">
        <f>Learners!$C20&amp;", "&amp;Learners!$B20</f>
        <v xml:space="preserve">, </v>
      </c>
      <c r="N2" s="34" t="str">
        <f>Learners!$C21&amp;", "&amp;Learners!$B21</f>
        <v xml:space="preserve">, </v>
      </c>
      <c r="O2" s="34" t="str">
        <f>Learners!$C22&amp;", "&amp;Learners!$B22</f>
        <v xml:space="preserve">, </v>
      </c>
      <c r="P2" s="34" t="str">
        <f>Learners!$C23&amp;", "&amp;Learners!$B23</f>
        <v xml:space="preserve">, </v>
      </c>
      <c r="Q2" s="34" t="str">
        <f>Learners!$C24&amp;", "&amp;Learners!$B24</f>
        <v xml:space="preserve">, </v>
      </c>
      <c r="R2" s="34" t="str">
        <f>Learners!$C25&amp;", "&amp;Learners!$B25</f>
        <v xml:space="preserve">, </v>
      </c>
      <c r="S2" s="34" t="str">
        <f>Learners!$C26&amp;", "&amp;Learners!$B26</f>
        <v xml:space="preserve">, </v>
      </c>
      <c r="T2" s="34" t="str">
        <f>Learners!$C27&amp;", "&amp;Learners!$B27</f>
        <v xml:space="preserve">, </v>
      </c>
      <c r="U2" s="34" t="str">
        <f>Learners!$C28&amp;", "&amp;Learners!$B28</f>
        <v xml:space="preserve">, </v>
      </c>
      <c r="V2" s="34" t="str">
        <f>Learners!$C29&amp;", "&amp;Learners!$B29</f>
        <v xml:space="preserve">, </v>
      </c>
      <c r="W2" s="34" t="str">
        <f>Learners!$C30&amp;", "&amp;Learners!$B30</f>
        <v xml:space="preserve">, </v>
      </c>
    </row>
    <row r="3" spans="1:23" ht="18.75" x14ac:dyDescent="0.3">
      <c r="A3" s="2" t="s">
        <v>30</v>
      </c>
      <c r="D3" s="35"/>
      <c r="E3" s="35"/>
      <c r="F3" s="35"/>
      <c r="G3" s="35"/>
      <c r="H3" s="35"/>
      <c r="I3" s="35"/>
      <c r="J3" s="35"/>
      <c r="K3" s="35"/>
      <c r="L3" s="35"/>
      <c r="M3" s="35"/>
      <c r="N3" s="35"/>
      <c r="O3" s="35"/>
      <c r="P3" s="35"/>
      <c r="Q3" s="35"/>
      <c r="R3" s="35"/>
      <c r="S3" s="35"/>
      <c r="T3" s="35"/>
      <c r="U3" s="35"/>
      <c r="V3" s="35"/>
      <c r="W3" s="35"/>
    </row>
    <row r="4" spans="1:23" x14ac:dyDescent="0.25">
      <c r="D4" s="35"/>
      <c r="E4" s="35"/>
      <c r="F4" s="35"/>
      <c r="G4" s="35"/>
      <c r="H4" s="35"/>
      <c r="I4" s="35"/>
      <c r="J4" s="35"/>
      <c r="K4" s="35"/>
      <c r="L4" s="35"/>
      <c r="M4" s="35"/>
      <c r="N4" s="35"/>
      <c r="O4" s="35"/>
      <c r="P4" s="35"/>
      <c r="Q4" s="35"/>
      <c r="R4" s="35"/>
      <c r="S4" s="35"/>
      <c r="T4" s="35"/>
      <c r="U4" s="35"/>
      <c r="V4" s="35"/>
      <c r="W4" s="35"/>
    </row>
    <row r="5" spans="1:23" ht="30" x14ac:dyDescent="0.25">
      <c r="A5" s="9" t="s">
        <v>11</v>
      </c>
      <c r="B5" s="10"/>
      <c r="C5" s="11" t="s">
        <v>12</v>
      </c>
      <c r="D5" s="36"/>
      <c r="E5" s="36"/>
      <c r="F5" s="36"/>
      <c r="G5" s="36"/>
      <c r="H5" s="36"/>
      <c r="I5" s="36"/>
      <c r="J5" s="36"/>
      <c r="K5" s="36"/>
      <c r="L5" s="36"/>
      <c r="M5" s="36"/>
      <c r="N5" s="36"/>
      <c r="O5" s="36"/>
      <c r="P5" s="36"/>
      <c r="Q5" s="36"/>
      <c r="R5" s="36"/>
      <c r="S5" s="36"/>
      <c r="T5" s="36"/>
      <c r="U5" s="36"/>
      <c r="V5" s="36"/>
      <c r="W5" s="36"/>
    </row>
    <row r="6" spans="1:23" ht="36" customHeight="1" x14ac:dyDescent="0.25">
      <c r="A6" s="29" t="s">
        <v>13</v>
      </c>
      <c r="B6" s="30" t="s">
        <v>31</v>
      </c>
      <c r="C6" s="23">
        <v>5</v>
      </c>
      <c r="D6" s="31"/>
      <c r="E6" s="31"/>
      <c r="F6" s="31"/>
      <c r="G6" s="31"/>
      <c r="H6" s="31"/>
      <c r="I6" s="31"/>
      <c r="J6" s="31"/>
      <c r="K6" s="31"/>
      <c r="L6" s="31"/>
      <c r="M6" s="31"/>
      <c r="N6" s="31"/>
      <c r="O6" s="31"/>
      <c r="P6" s="31"/>
      <c r="Q6" s="31"/>
      <c r="R6" s="31"/>
      <c r="S6" s="31"/>
      <c r="T6" s="31"/>
      <c r="U6" s="31"/>
      <c r="V6" s="31"/>
      <c r="W6" s="31"/>
    </row>
    <row r="7" spans="1:23" ht="34.5" customHeight="1" x14ac:dyDescent="0.25">
      <c r="A7" s="29" t="s">
        <v>13</v>
      </c>
      <c r="B7" s="30" t="s">
        <v>52</v>
      </c>
      <c r="C7" s="23">
        <v>5</v>
      </c>
      <c r="D7" s="31"/>
      <c r="E7" s="31"/>
      <c r="F7" s="31"/>
      <c r="G7" s="31"/>
      <c r="H7" s="31"/>
      <c r="I7" s="31"/>
      <c r="J7" s="31"/>
      <c r="K7" s="31"/>
      <c r="L7" s="31"/>
      <c r="M7" s="31"/>
      <c r="N7" s="31"/>
      <c r="O7" s="31"/>
      <c r="P7" s="31"/>
      <c r="Q7" s="31"/>
      <c r="R7" s="31"/>
      <c r="S7" s="31"/>
      <c r="T7" s="31"/>
      <c r="U7" s="31"/>
      <c r="V7" s="31"/>
      <c r="W7" s="31"/>
    </row>
    <row r="8" spans="1:23" ht="36.75" customHeight="1" x14ac:dyDescent="0.25">
      <c r="A8" s="29" t="s">
        <v>13</v>
      </c>
      <c r="B8" s="30" t="s">
        <v>53</v>
      </c>
      <c r="C8" s="23">
        <v>5</v>
      </c>
      <c r="D8" s="31"/>
      <c r="E8" s="31"/>
      <c r="F8" s="31"/>
      <c r="G8" s="31"/>
      <c r="H8" s="31"/>
      <c r="I8" s="31"/>
      <c r="J8" s="31"/>
      <c r="K8" s="31"/>
      <c r="L8" s="31"/>
      <c r="M8" s="31"/>
      <c r="N8" s="31"/>
      <c r="O8" s="31"/>
      <c r="P8" s="31"/>
      <c r="Q8" s="31"/>
      <c r="R8" s="31"/>
      <c r="S8" s="31"/>
      <c r="T8" s="31"/>
      <c r="U8" s="31"/>
      <c r="V8" s="31"/>
      <c r="W8" s="31"/>
    </row>
    <row r="9" spans="1:23" ht="36.75" customHeight="1" x14ac:dyDescent="0.25">
      <c r="A9" s="29" t="s">
        <v>13</v>
      </c>
      <c r="B9" s="30" t="s">
        <v>54</v>
      </c>
      <c r="C9" s="23">
        <v>5</v>
      </c>
      <c r="D9" s="31"/>
      <c r="E9" s="31"/>
      <c r="F9" s="31"/>
      <c r="G9" s="31"/>
      <c r="H9" s="31"/>
      <c r="I9" s="31"/>
      <c r="J9" s="31"/>
      <c r="K9" s="31"/>
      <c r="L9" s="31"/>
      <c r="M9" s="31"/>
      <c r="N9" s="31"/>
      <c r="O9" s="31"/>
      <c r="P9" s="31"/>
      <c r="Q9" s="31"/>
      <c r="R9" s="31"/>
      <c r="S9" s="31"/>
      <c r="T9" s="31"/>
      <c r="U9" s="31"/>
      <c r="V9" s="31"/>
      <c r="W9" s="31"/>
    </row>
    <row r="10" spans="1:23" x14ac:dyDescent="0.25">
      <c r="A10" s="32" t="s">
        <v>14</v>
      </c>
      <c r="B10" s="32"/>
      <c r="C10" s="8">
        <f t="shared" ref="C10:W10" si="0">SUM(C6:C9)</f>
        <v>20</v>
      </c>
      <c r="D10" s="8">
        <f t="shared" si="0"/>
        <v>0</v>
      </c>
      <c r="E10" s="8">
        <f t="shared" si="0"/>
        <v>0</v>
      </c>
      <c r="F10" s="8">
        <f t="shared" si="0"/>
        <v>0</v>
      </c>
      <c r="G10" s="8">
        <f t="shared" si="0"/>
        <v>0</v>
      </c>
      <c r="H10" s="8">
        <f t="shared" si="0"/>
        <v>0</v>
      </c>
      <c r="I10" s="8">
        <f t="shared" si="0"/>
        <v>0</v>
      </c>
      <c r="J10" s="8">
        <f t="shared" si="0"/>
        <v>0</v>
      </c>
      <c r="K10" s="8">
        <f t="shared" si="0"/>
        <v>0</v>
      </c>
      <c r="L10" s="8">
        <f t="shared" si="0"/>
        <v>0</v>
      </c>
      <c r="M10" s="8">
        <f t="shared" si="0"/>
        <v>0</v>
      </c>
      <c r="N10" s="8">
        <f t="shared" si="0"/>
        <v>0</v>
      </c>
      <c r="O10" s="8">
        <f t="shared" si="0"/>
        <v>0</v>
      </c>
      <c r="P10" s="8">
        <f t="shared" si="0"/>
        <v>0</v>
      </c>
      <c r="Q10" s="8">
        <f t="shared" si="0"/>
        <v>0</v>
      </c>
      <c r="R10" s="8">
        <f t="shared" si="0"/>
        <v>0</v>
      </c>
      <c r="S10" s="8">
        <f t="shared" si="0"/>
        <v>0</v>
      </c>
      <c r="T10" s="8">
        <f t="shared" si="0"/>
        <v>0</v>
      </c>
      <c r="U10" s="8">
        <f t="shared" si="0"/>
        <v>0</v>
      </c>
      <c r="V10" s="8">
        <f t="shared" si="0"/>
        <v>0</v>
      </c>
      <c r="W10" s="8">
        <f t="shared" si="0"/>
        <v>0</v>
      </c>
    </row>
    <row r="12" spans="1:23" x14ac:dyDescent="0.25">
      <c r="A12" t="s">
        <v>15</v>
      </c>
      <c r="B12" t="s">
        <v>16</v>
      </c>
    </row>
    <row r="13" spans="1:23" x14ac:dyDescent="0.25">
      <c r="B13" t="s">
        <v>17</v>
      </c>
    </row>
  </sheetData>
  <sheetProtection algorithmName="SHA-512" hashValue="l5MlKmRCslZlsTVwND2rqgnahNL4F4McIj1GoK80M/riLzmjmZnUu8WEWrRGFc8oaOrvl/mlNWKzBnq12fGRGA==" saltValue="xTYwfqLwueHsi6mUc0Pu4w==" spinCount="100000" sheet="1" objects="1" scenarios="1" selectLockedCells="1"/>
  <mergeCells count="20">
    <mergeCell ref="M2:M5"/>
    <mergeCell ref="N2:N5"/>
    <mergeCell ref="D2:D5"/>
    <mergeCell ref="E2:E5"/>
    <mergeCell ref="F2:F5"/>
    <mergeCell ref="G2:G5"/>
    <mergeCell ref="H2:H5"/>
    <mergeCell ref="I2:I5"/>
    <mergeCell ref="J2:J5"/>
    <mergeCell ref="K2:K5"/>
    <mergeCell ref="L2:L5"/>
    <mergeCell ref="O2:O5"/>
    <mergeCell ref="V2:V5"/>
    <mergeCell ref="W2:W5"/>
    <mergeCell ref="P2:P5"/>
    <mergeCell ref="Q2:Q5"/>
    <mergeCell ref="R2:R5"/>
    <mergeCell ref="S2:S5"/>
    <mergeCell ref="T2:T5"/>
    <mergeCell ref="U2:U5"/>
  </mergeCells>
  <conditionalFormatting sqref="D6:W6 D7:D9">
    <cfRule type="expression" dxfId="166" priority="220">
      <formula>D6&gt;$C6</formula>
    </cfRule>
  </conditionalFormatting>
  <conditionalFormatting sqref="W7">
    <cfRule type="expression" dxfId="165" priority="141">
      <formula>W7&gt;$C7</formula>
    </cfRule>
  </conditionalFormatting>
  <conditionalFormatting sqref="E7">
    <cfRule type="expression" dxfId="164" priority="159">
      <formula>E7&gt;$C7</formula>
    </cfRule>
  </conditionalFormatting>
  <conditionalFormatting sqref="F7">
    <cfRule type="expression" dxfId="163" priority="158">
      <formula>F7&gt;$C7</formula>
    </cfRule>
  </conditionalFormatting>
  <conditionalFormatting sqref="G7">
    <cfRule type="expression" dxfId="162" priority="157">
      <formula>G7&gt;$C7</formula>
    </cfRule>
  </conditionalFormatting>
  <conditionalFormatting sqref="H7">
    <cfRule type="expression" dxfId="161" priority="156">
      <formula>H7&gt;$C7</formula>
    </cfRule>
  </conditionalFormatting>
  <conditionalFormatting sqref="I7">
    <cfRule type="expression" dxfId="160" priority="155">
      <formula>I7&gt;$C7</formula>
    </cfRule>
  </conditionalFormatting>
  <conditionalFormatting sqref="J7">
    <cfRule type="expression" dxfId="159" priority="154">
      <formula>J7&gt;$C7</formula>
    </cfRule>
  </conditionalFormatting>
  <conditionalFormatting sqref="K7">
    <cfRule type="expression" dxfId="158" priority="153">
      <formula>K7&gt;$C7</formula>
    </cfRule>
  </conditionalFormatting>
  <conditionalFormatting sqref="L7">
    <cfRule type="expression" dxfId="157" priority="152">
      <formula>L7&gt;$C7</formula>
    </cfRule>
  </conditionalFormatting>
  <conditionalFormatting sqref="M7">
    <cfRule type="expression" dxfId="156" priority="151">
      <formula>M7&gt;$C7</formula>
    </cfRule>
  </conditionalFormatting>
  <conditionalFormatting sqref="N7">
    <cfRule type="expression" dxfId="155" priority="150">
      <formula>N7&gt;$C7</formula>
    </cfRule>
  </conditionalFormatting>
  <conditionalFormatting sqref="O7">
    <cfRule type="expression" dxfId="154" priority="149">
      <formula>O7&gt;$C7</formula>
    </cfRule>
  </conditionalFormatting>
  <conditionalFormatting sqref="P7">
    <cfRule type="expression" dxfId="153" priority="148">
      <formula>P7&gt;$C7</formula>
    </cfRule>
  </conditionalFormatting>
  <conditionalFormatting sqref="Q7">
    <cfRule type="expression" dxfId="152" priority="147">
      <formula>Q7&gt;$C7</formula>
    </cfRule>
  </conditionalFormatting>
  <conditionalFormatting sqref="R7">
    <cfRule type="expression" dxfId="151" priority="146">
      <formula>R7&gt;$C7</formula>
    </cfRule>
  </conditionalFormatting>
  <conditionalFormatting sqref="S7">
    <cfRule type="expression" dxfId="150" priority="145">
      <formula>S7&gt;$C7</formula>
    </cfRule>
  </conditionalFormatting>
  <conditionalFormatting sqref="T7">
    <cfRule type="expression" dxfId="149" priority="144">
      <formula>T7&gt;$C7</formula>
    </cfRule>
  </conditionalFormatting>
  <conditionalFormatting sqref="U7">
    <cfRule type="expression" dxfId="148" priority="143">
      <formula>U7&gt;$C7</formula>
    </cfRule>
  </conditionalFormatting>
  <conditionalFormatting sqref="V7">
    <cfRule type="expression" dxfId="147" priority="142">
      <formula>V7&gt;$C7</formula>
    </cfRule>
  </conditionalFormatting>
  <conditionalFormatting sqref="W8">
    <cfRule type="expression" dxfId="146" priority="121">
      <formula>W8&gt;$C8</formula>
    </cfRule>
  </conditionalFormatting>
  <conditionalFormatting sqref="E8">
    <cfRule type="expression" dxfId="145" priority="139">
      <formula>E8&gt;$C8</formula>
    </cfRule>
  </conditionalFormatting>
  <conditionalFormatting sqref="F8">
    <cfRule type="expression" dxfId="144" priority="138">
      <formula>F8&gt;$C8</formula>
    </cfRule>
  </conditionalFormatting>
  <conditionalFormatting sqref="G8">
    <cfRule type="expression" dxfId="143" priority="137">
      <formula>G8&gt;$C8</formula>
    </cfRule>
  </conditionalFormatting>
  <conditionalFormatting sqref="H8">
    <cfRule type="expression" dxfId="142" priority="136">
      <formula>H8&gt;$C8</formula>
    </cfRule>
  </conditionalFormatting>
  <conditionalFormatting sqref="I8">
    <cfRule type="expression" dxfId="141" priority="135">
      <formula>I8&gt;$C8</formula>
    </cfRule>
  </conditionalFormatting>
  <conditionalFormatting sqref="J8">
    <cfRule type="expression" dxfId="140" priority="134">
      <formula>J8&gt;$C8</formula>
    </cfRule>
  </conditionalFormatting>
  <conditionalFormatting sqref="K8">
    <cfRule type="expression" dxfId="139" priority="133">
      <formula>K8&gt;$C8</formula>
    </cfRule>
  </conditionalFormatting>
  <conditionalFormatting sqref="L8">
    <cfRule type="expression" dxfId="138" priority="132">
      <formula>L8&gt;$C8</formula>
    </cfRule>
  </conditionalFormatting>
  <conditionalFormatting sqref="M8">
    <cfRule type="expression" dxfId="137" priority="131">
      <formula>M8&gt;$C8</formula>
    </cfRule>
  </conditionalFormatting>
  <conditionalFormatting sqref="N8">
    <cfRule type="expression" dxfId="136" priority="130">
      <formula>N8&gt;$C8</formula>
    </cfRule>
  </conditionalFormatting>
  <conditionalFormatting sqref="O8">
    <cfRule type="expression" dxfId="135" priority="129">
      <formula>O8&gt;$C8</formula>
    </cfRule>
  </conditionalFormatting>
  <conditionalFormatting sqref="P8">
    <cfRule type="expression" dxfId="134" priority="128">
      <formula>P8&gt;$C8</formula>
    </cfRule>
  </conditionalFormatting>
  <conditionalFormatting sqref="Q8">
    <cfRule type="expression" dxfId="133" priority="127">
      <formula>Q8&gt;$C8</formula>
    </cfRule>
  </conditionalFormatting>
  <conditionalFormatting sqref="R8">
    <cfRule type="expression" dxfId="132" priority="126">
      <formula>R8&gt;$C8</formula>
    </cfRule>
  </conditionalFormatting>
  <conditionalFormatting sqref="S8">
    <cfRule type="expression" dxfId="131" priority="125">
      <formula>S8&gt;$C8</formula>
    </cfRule>
  </conditionalFormatting>
  <conditionalFormatting sqref="T8">
    <cfRule type="expression" dxfId="130" priority="124">
      <formula>T8&gt;$C8</formula>
    </cfRule>
  </conditionalFormatting>
  <conditionalFormatting sqref="U8">
    <cfRule type="expression" dxfId="129" priority="123">
      <formula>U8&gt;$C8</formula>
    </cfRule>
  </conditionalFormatting>
  <conditionalFormatting sqref="V8">
    <cfRule type="expression" dxfId="128" priority="122">
      <formula>V8&gt;$C8</formula>
    </cfRule>
  </conditionalFormatting>
  <conditionalFormatting sqref="W9">
    <cfRule type="expression" dxfId="127" priority="101">
      <formula>W9&gt;$C9</formula>
    </cfRule>
  </conditionalFormatting>
  <conditionalFormatting sqref="E9">
    <cfRule type="expression" dxfId="126" priority="119">
      <formula>E9&gt;$C9</formula>
    </cfRule>
  </conditionalFormatting>
  <conditionalFormatting sqref="F9">
    <cfRule type="expression" dxfId="125" priority="118">
      <formula>F9&gt;$C9</formula>
    </cfRule>
  </conditionalFormatting>
  <conditionalFormatting sqref="G9">
    <cfRule type="expression" dxfId="124" priority="117">
      <formula>G9&gt;$C9</formula>
    </cfRule>
  </conditionalFormatting>
  <conditionalFormatting sqref="H9">
    <cfRule type="expression" dxfId="123" priority="116">
      <formula>H9&gt;$C9</formula>
    </cfRule>
  </conditionalFormatting>
  <conditionalFormatting sqref="I9">
    <cfRule type="expression" dxfId="122" priority="115">
      <formula>I9&gt;$C9</formula>
    </cfRule>
  </conditionalFormatting>
  <conditionalFormatting sqref="J9">
    <cfRule type="expression" dxfId="121" priority="114">
      <formula>J9&gt;$C9</formula>
    </cfRule>
  </conditionalFormatting>
  <conditionalFormatting sqref="K9">
    <cfRule type="expression" dxfId="120" priority="113">
      <formula>K9&gt;$C9</formula>
    </cfRule>
  </conditionalFormatting>
  <conditionalFormatting sqref="L9">
    <cfRule type="expression" dxfId="119" priority="112">
      <formula>L9&gt;$C9</formula>
    </cfRule>
  </conditionalFormatting>
  <conditionalFormatting sqref="M9">
    <cfRule type="expression" dxfId="118" priority="111">
      <formula>M9&gt;$C9</formula>
    </cfRule>
  </conditionalFormatting>
  <conditionalFormatting sqref="N9">
    <cfRule type="expression" dxfId="117" priority="110">
      <formula>N9&gt;$C9</formula>
    </cfRule>
  </conditionalFormatting>
  <conditionalFormatting sqref="O9">
    <cfRule type="expression" dxfId="116" priority="109">
      <formula>O9&gt;$C9</formula>
    </cfRule>
  </conditionalFormatting>
  <conditionalFormatting sqref="P9">
    <cfRule type="expression" dxfId="115" priority="108">
      <formula>P9&gt;$C9</formula>
    </cfRule>
  </conditionalFormatting>
  <conditionalFormatting sqref="Q9">
    <cfRule type="expression" dxfId="114" priority="107">
      <formula>Q9&gt;$C9</formula>
    </cfRule>
  </conditionalFormatting>
  <conditionalFormatting sqref="R9">
    <cfRule type="expression" dxfId="113" priority="106">
      <formula>R9&gt;$C9</formula>
    </cfRule>
  </conditionalFormatting>
  <conditionalFormatting sqref="S9">
    <cfRule type="expression" dxfId="112" priority="105">
      <formula>S9&gt;$C9</formula>
    </cfRule>
  </conditionalFormatting>
  <conditionalFormatting sqref="T9">
    <cfRule type="expression" dxfId="111" priority="104">
      <formula>T9&gt;$C9</formula>
    </cfRule>
  </conditionalFormatting>
  <conditionalFormatting sqref="U9">
    <cfRule type="expression" dxfId="110" priority="103">
      <formula>U9&gt;$C9</formula>
    </cfRule>
  </conditionalFormatting>
  <conditionalFormatting sqref="V9">
    <cfRule type="expression" dxfId="109" priority="102">
      <formula>V9&gt;$C9</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W25"/>
  <sheetViews>
    <sheetView workbookViewId="0">
      <pane xSplit="2" ySplit="5" topLeftCell="C6" activePane="bottomRight" state="frozen"/>
      <selection pane="topRight" activeCell="C1" sqref="C1"/>
      <selection pane="bottomLeft" activeCell="A6" sqref="A6"/>
      <selection pane="bottomRight" activeCell="D19" sqref="D19"/>
    </sheetView>
  </sheetViews>
  <sheetFormatPr defaultRowHeight="15" x14ac:dyDescent="0.25"/>
  <cols>
    <col min="1" max="1" width="6.140625" customWidth="1"/>
    <col min="2" max="2" width="54.85546875" customWidth="1"/>
    <col min="4" max="23" width="6" customWidth="1"/>
  </cols>
  <sheetData>
    <row r="1" spans="1:23" ht="18.75" x14ac:dyDescent="0.3">
      <c r="A1" s="2" t="str">
        <f>Learners!A1</f>
        <v xml:space="preserve">5N3766 Occupational Therapy Assistant Theory </v>
      </c>
    </row>
    <row r="2" spans="1:23" x14ac:dyDescent="0.25">
      <c r="D2" s="34" t="str">
        <f>Learners!$C11&amp;", "&amp;Learners!$B11</f>
        <v xml:space="preserve">, </v>
      </c>
      <c r="E2" s="34" t="str">
        <f>Learners!$C12&amp;", "&amp;Learners!$B12</f>
        <v xml:space="preserve">, </v>
      </c>
      <c r="F2" s="34" t="str">
        <f>Learners!$C13&amp;", "&amp;Learners!$B13</f>
        <v xml:space="preserve">, </v>
      </c>
      <c r="G2" s="34" t="str">
        <f>Learners!$C14&amp;", "&amp;Learners!$B14</f>
        <v xml:space="preserve">, </v>
      </c>
      <c r="H2" s="34" t="str">
        <f>Learners!$C15&amp;", "&amp;Learners!$B15</f>
        <v xml:space="preserve">, </v>
      </c>
      <c r="I2" s="34" t="str">
        <f>Learners!$C16&amp;", "&amp;Learners!$B16</f>
        <v xml:space="preserve">, </v>
      </c>
      <c r="J2" s="34" t="str">
        <f>Learners!$C17&amp;", "&amp;Learners!$B17</f>
        <v xml:space="preserve">, </v>
      </c>
      <c r="K2" s="34" t="str">
        <f>Learners!$C18&amp;", "&amp;Learners!$B18</f>
        <v xml:space="preserve">, </v>
      </c>
      <c r="L2" s="34" t="str">
        <f>Learners!$C19&amp;", "&amp;Learners!$B19</f>
        <v xml:space="preserve">, </v>
      </c>
      <c r="M2" s="34" t="str">
        <f>Learners!$C20&amp;", "&amp;Learners!$B20</f>
        <v xml:space="preserve">, </v>
      </c>
      <c r="N2" s="34" t="str">
        <f>Learners!$C21&amp;", "&amp;Learners!$B21</f>
        <v xml:space="preserve">, </v>
      </c>
      <c r="O2" s="34" t="str">
        <f>Learners!$C22&amp;", "&amp;Learners!$B22</f>
        <v xml:space="preserve">, </v>
      </c>
      <c r="P2" s="34" t="str">
        <f>Learners!$C23&amp;", "&amp;Learners!$B23</f>
        <v xml:space="preserve">, </v>
      </c>
      <c r="Q2" s="34" t="str">
        <f>Learners!$C24&amp;", "&amp;Learners!$B24</f>
        <v xml:space="preserve">, </v>
      </c>
      <c r="R2" s="34" t="str">
        <f>Learners!$C25&amp;", "&amp;Learners!$B25</f>
        <v xml:space="preserve">, </v>
      </c>
      <c r="S2" s="34" t="str">
        <f>Learners!$C26&amp;", "&amp;Learners!$B26</f>
        <v xml:space="preserve">, </v>
      </c>
      <c r="T2" s="34" t="str">
        <f>Learners!$C27&amp;", "&amp;Learners!$B27</f>
        <v xml:space="preserve">, </v>
      </c>
      <c r="U2" s="34" t="str">
        <f>Learners!$C28&amp;", "&amp;Learners!$B28</f>
        <v xml:space="preserve">, </v>
      </c>
      <c r="V2" s="34" t="str">
        <f>Learners!$C29&amp;", "&amp;Learners!$B29</f>
        <v xml:space="preserve">, </v>
      </c>
      <c r="W2" s="34" t="str">
        <f>Learners!$C30&amp;", "&amp;Learners!$B30</f>
        <v xml:space="preserve">, </v>
      </c>
    </row>
    <row r="3" spans="1:23" ht="18.75" x14ac:dyDescent="0.3">
      <c r="A3" s="2" t="s">
        <v>33</v>
      </c>
      <c r="D3" s="35"/>
      <c r="E3" s="35"/>
      <c r="F3" s="35"/>
      <c r="G3" s="35"/>
      <c r="H3" s="35"/>
      <c r="I3" s="35"/>
      <c r="J3" s="35"/>
      <c r="K3" s="35"/>
      <c r="L3" s="35"/>
      <c r="M3" s="35"/>
      <c r="N3" s="35"/>
      <c r="O3" s="35"/>
      <c r="P3" s="35"/>
      <c r="Q3" s="35"/>
      <c r="R3" s="35"/>
      <c r="S3" s="35"/>
      <c r="T3" s="35"/>
      <c r="U3" s="35"/>
      <c r="V3" s="35"/>
      <c r="W3" s="35"/>
    </row>
    <row r="4" spans="1:23" x14ac:dyDescent="0.25">
      <c r="D4" s="35"/>
      <c r="E4" s="35"/>
      <c r="F4" s="35"/>
      <c r="G4" s="35"/>
      <c r="H4" s="35"/>
      <c r="I4" s="35"/>
      <c r="J4" s="35"/>
      <c r="K4" s="35"/>
      <c r="L4" s="35"/>
      <c r="M4" s="35"/>
      <c r="N4" s="35"/>
      <c r="O4" s="35"/>
      <c r="P4" s="35"/>
      <c r="Q4" s="35"/>
      <c r="R4" s="35"/>
      <c r="S4" s="35"/>
      <c r="T4" s="35"/>
      <c r="U4" s="35"/>
      <c r="V4" s="35"/>
      <c r="W4" s="35"/>
    </row>
    <row r="5" spans="1:23" ht="30" x14ac:dyDescent="0.25">
      <c r="A5" s="9" t="s">
        <v>11</v>
      </c>
      <c r="B5" s="10"/>
      <c r="C5" s="11" t="s">
        <v>12</v>
      </c>
      <c r="D5" s="36"/>
      <c r="E5" s="36"/>
      <c r="F5" s="36"/>
      <c r="G5" s="36"/>
      <c r="H5" s="36"/>
      <c r="I5" s="36"/>
      <c r="J5" s="36"/>
      <c r="K5" s="36"/>
      <c r="L5" s="36"/>
      <c r="M5" s="36"/>
      <c r="N5" s="36"/>
      <c r="O5" s="36"/>
      <c r="P5" s="36"/>
      <c r="Q5" s="36"/>
      <c r="R5" s="36"/>
      <c r="S5" s="36"/>
      <c r="T5" s="36"/>
      <c r="U5" s="36"/>
      <c r="V5" s="36"/>
      <c r="W5" s="36"/>
    </row>
    <row r="6" spans="1:23" x14ac:dyDescent="0.25">
      <c r="A6" s="26" t="s">
        <v>32</v>
      </c>
      <c r="B6" s="27"/>
      <c r="C6" s="28"/>
      <c r="D6" s="20"/>
      <c r="E6" s="20"/>
      <c r="F6" s="20"/>
      <c r="G6" s="20"/>
      <c r="H6" s="20"/>
      <c r="I6" s="20"/>
      <c r="J6" s="20"/>
      <c r="K6" s="20"/>
      <c r="L6" s="20"/>
      <c r="M6" s="20"/>
      <c r="N6" s="20"/>
      <c r="O6" s="20"/>
      <c r="P6" s="20"/>
      <c r="Q6" s="20"/>
      <c r="R6" s="20"/>
      <c r="S6" s="20"/>
      <c r="T6" s="20"/>
      <c r="U6" s="20"/>
      <c r="V6" s="20"/>
      <c r="W6" s="20"/>
    </row>
    <row r="7" spans="1:23" x14ac:dyDescent="0.25">
      <c r="A7" s="29" t="s">
        <v>13</v>
      </c>
      <c r="B7" s="30" t="s">
        <v>35</v>
      </c>
      <c r="C7" s="5">
        <v>1</v>
      </c>
      <c r="D7" s="31"/>
      <c r="E7" s="31"/>
      <c r="F7" s="31"/>
      <c r="G7" s="31"/>
      <c r="H7" s="31"/>
      <c r="I7" s="31"/>
      <c r="J7" s="31"/>
      <c r="K7" s="31"/>
      <c r="L7" s="31"/>
      <c r="M7" s="31"/>
      <c r="N7" s="31"/>
      <c r="O7" s="31"/>
      <c r="P7" s="31"/>
      <c r="Q7" s="31"/>
      <c r="R7" s="31"/>
      <c r="S7" s="31"/>
      <c r="T7" s="31"/>
      <c r="U7" s="31"/>
      <c r="V7" s="31"/>
      <c r="W7" s="31"/>
    </row>
    <row r="8" spans="1:23" x14ac:dyDescent="0.25">
      <c r="A8" s="29" t="s">
        <v>13</v>
      </c>
      <c r="B8" s="30" t="s">
        <v>36</v>
      </c>
      <c r="C8" s="5">
        <v>1</v>
      </c>
      <c r="D8" s="31"/>
      <c r="E8" s="31"/>
      <c r="F8" s="31"/>
      <c r="G8" s="31"/>
      <c r="H8" s="31"/>
      <c r="I8" s="31"/>
      <c r="J8" s="31"/>
      <c r="K8" s="31"/>
      <c r="L8" s="31"/>
      <c r="M8" s="31"/>
      <c r="N8" s="31"/>
      <c r="O8" s="31"/>
      <c r="P8" s="31"/>
      <c r="Q8" s="31"/>
      <c r="R8" s="31"/>
      <c r="S8" s="31"/>
      <c r="T8" s="31"/>
      <c r="U8" s="31"/>
      <c r="V8" s="31"/>
      <c r="W8" s="31"/>
    </row>
    <row r="9" spans="1:23" x14ac:dyDescent="0.25">
      <c r="A9" s="29" t="s">
        <v>13</v>
      </c>
      <c r="B9" s="30" t="s">
        <v>37</v>
      </c>
      <c r="C9" s="5">
        <v>1</v>
      </c>
      <c r="D9" s="31"/>
      <c r="E9" s="31"/>
      <c r="F9" s="31"/>
      <c r="G9" s="31"/>
      <c r="H9" s="31"/>
      <c r="I9" s="31"/>
      <c r="J9" s="31"/>
      <c r="K9" s="31"/>
      <c r="L9" s="31"/>
      <c r="M9" s="31"/>
      <c r="N9" s="31"/>
      <c r="O9" s="31"/>
      <c r="P9" s="31"/>
      <c r="Q9" s="31"/>
      <c r="R9" s="31"/>
      <c r="S9" s="31"/>
      <c r="T9" s="31"/>
      <c r="U9" s="31"/>
      <c r="V9" s="31"/>
      <c r="W9" s="31"/>
    </row>
    <row r="10" spans="1:23" x14ac:dyDescent="0.25">
      <c r="A10" s="29" t="s">
        <v>13</v>
      </c>
      <c r="B10" s="30" t="s">
        <v>38</v>
      </c>
      <c r="C10" s="5">
        <v>1</v>
      </c>
      <c r="D10" s="31"/>
      <c r="E10" s="31"/>
      <c r="F10" s="31"/>
      <c r="G10" s="31"/>
      <c r="H10" s="31"/>
      <c r="I10" s="31"/>
      <c r="J10" s="31"/>
      <c r="K10" s="31"/>
      <c r="L10" s="31"/>
      <c r="M10" s="31"/>
      <c r="N10" s="31"/>
      <c r="O10" s="31"/>
      <c r="P10" s="31"/>
      <c r="Q10" s="31"/>
      <c r="R10" s="31"/>
      <c r="S10" s="31"/>
      <c r="T10" s="31"/>
      <c r="U10" s="31"/>
      <c r="V10" s="31"/>
      <c r="W10" s="31"/>
    </row>
    <row r="11" spans="1:23" x14ac:dyDescent="0.25">
      <c r="A11" s="29" t="s">
        <v>13</v>
      </c>
      <c r="B11" s="30" t="s">
        <v>39</v>
      </c>
      <c r="C11" s="5">
        <v>1</v>
      </c>
      <c r="D11" s="31"/>
      <c r="E11" s="31"/>
      <c r="F11" s="31"/>
      <c r="G11" s="31"/>
      <c r="H11" s="31"/>
      <c r="I11" s="31"/>
      <c r="J11" s="31"/>
      <c r="K11" s="31"/>
      <c r="L11" s="31"/>
      <c r="M11" s="31"/>
      <c r="N11" s="31"/>
      <c r="O11" s="31"/>
      <c r="P11" s="31"/>
      <c r="Q11" s="31"/>
      <c r="R11" s="31"/>
      <c r="S11" s="31"/>
      <c r="T11" s="31"/>
      <c r="U11" s="31"/>
      <c r="V11" s="31"/>
      <c r="W11" s="31"/>
    </row>
    <row r="12" spans="1:23" x14ac:dyDescent="0.25">
      <c r="A12" s="29" t="s">
        <v>13</v>
      </c>
      <c r="B12" s="30" t="s">
        <v>40</v>
      </c>
      <c r="C12" s="5">
        <v>1</v>
      </c>
      <c r="D12" s="31"/>
      <c r="E12" s="31"/>
      <c r="F12" s="31"/>
      <c r="G12" s="31"/>
      <c r="H12" s="31"/>
      <c r="I12" s="31"/>
      <c r="J12" s="31"/>
      <c r="K12" s="31"/>
      <c r="L12" s="31"/>
      <c r="M12" s="31"/>
      <c r="N12" s="31"/>
      <c r="O12" s="31"/>
      <c r="P12" s="31"/>
      <c r="Q12" s="31"/>
      <c r="R12" s="31"/>
      <c r="S12" s="31"/>
      <c r="T12" s="31"/>
      <c r="U12" s="31"/>
      <c r="V12" s="31"/>
      <c r="W12" s="31"/>
    </row>
    <row r="13" spans="1:23" x14ac:dyDescent="0.25">
      <c r="A13" s="29" t="s">
        <v>13</v>
      </c>
      <c r="B13" s="30" t="s">
        <v>41</v>
      </c>
      <c r="C13" s="5">
        <v>1</v>
      </c>
      <c r="D13" s="31"/>
      <c r="E13" s="31"/>
      <c r="F13" s="31"/>
      <c r="G13" s="31"/>
      <c r="H13" s="31"/>
      <c r="I13" s="31"/>
      <c r="J13" s="31"/>
      <c r="K13" s="31"/>
      <c r="L13" s="31"/>
      <c r="M13" s="31"/>
      <c r="N13" s="31"/>
      <c r="O13" s="31"/>
      <c r="P13" s="31"/>
      <c r="Q13" s="31"/>
      <c r="R13" s="31"/>
      <c r="S13" s="31"/>
      <c r="T13" s="31"/>
      <c r="U13" s="31"/>
      <c r="V13" s="31"/>
      <c r="W13" s="31"/>
    </row>
    <row r="14" spans="1:23" x14ac:dyDescent="0.25">
      <c r="A14" s="29" t="s">
        <v>13</v>
      </c>
      <c r="B14" s="30" t="s">
        <v>42</v>
      </c>
      <c r="C14" s="5">
        <v>1</v>
      </c>
      <c r="D14" s="31"/>
      <c r="E14" s="31"/>
      <c r="F14" s="31"/>
      <c r="G14" s="31"/>
      <c r="H14" s="31"/>
      <c r="I14" s="31"/>
      <c r="J14" s="31"/>
      <c r="K14" s="31"/>
      <c r="L14" s="31"/>
      <c r="M14" s="31"/>
      <c r="N14" s="31"/>
      <c r="O14" s="31"/>
      <c r="P14" s="31"/>
      <c r="Q14" s="31"/>
      <c r="R14" s="31"/>
      <c r="S14" s="31"/>
      <c r="T14" s="31"/>
      <c r="U14" s="31"/>
      <c r="V14" s="31"/>
      <c r="W14" s="31"/>
    </row>
    <row r="15" spans="1:23" x14ac:dyDescent="0.25">
      <c r="A15" s="29" t="s">
        <v>13</v>
      </c>
      <c r="B15" s="30" t="s">
        <v>43</v>
      </c>
      <c r="C15" s="5">
        <v>1</v>
      </c>
      <c r="D15" s="31"/>
      <c r="E15" s="31"/>
      <c r="F15" s="31"/>
      <c r="G15" s="31"/>
      <c r="H15" s="31"/>
      <c r="I15" s="31"/>
      <c r="J15" s="31"/>
      <c r="K15" s="31"/>
      <c r="L15" s="31"/>
      <c r="M15" s="31"/>
      <c r="N15" s="31"/>
      <c r="O15" s="31"/>
      <c r="P15" s="31"/>
      <c r="Q15" s="31"/>
      <c r="R15" s="31"/>
      <c r="S15" s="31"/>
      <c r="T15" s="31"/>
      <c r="U15" s="31"/>
      <c r="V15" s="31"/>
      <c r="W15" s="31"/>
    </row>
    <row r="16" spans="1:23" x14ac:dyDescent="0.25">
      <c r="A16" s="29" t="s">
        <v>13</v>
      </c>
      <c r="B16" s="30" t="s">
        <v>44</v>
      </c>
      <c r="C16" s="5">
        <v>1</v>
      </c>
      <c r="D16" s="31"/>
      <c r="E16" s="31"/>
      <c r="F16" s="31"/>
      <c r="G16" s="31"/>
      <c r="H16" s="31"/>
      <c r="I16" s="31"/>
      <c r="J16" s="31"/>
      <c r="K16" s="31"/>
      <c r="L16" s="31"/>
      <c r="M16" s="31"/>
      <c r="N16" s="31"/>
      <c r="O16" s="31"/>
      <c r="P16" s="31"/>
      <c r="Q16" s="31"/>
      <c r="R16" s="31"/>
      <c r="S16" s="31"/>
      <c r="T16" s="31"/>
      <c r="U16" s="31"/>
      <c r="V16" s="31"/>
      <c r="W16" s="31"/>
    </row>
    <row r="17" spans="1:23" x14ac:dyDescent="0.25">
      <c r="A17" s="32"/>
      <c r="B17" s="33" t="s">
        <v>47</v>
      </c>
      <c r="C17" s="8">
        <f t="shared" ref="C17:W17" si="0">SUM(C6:C16)</f>
        <v>10</v>
      </c>
      <c r="D17" s="8">
        <f t="shared" si="0"/>
        <v>0</v>
      </c>
      <c r="E17" s="8">
        <f t="shared" si="0"/>
        <v>0</v>
      </c>
      <c r="F17" s="8">
        <f t="shared" si="0"/>
        <v>0</v>
      </c>
      <c r="G17" s="8">
        <f t="shared" si="0"/>
        <v>0</v>
      </c>
      <c r="H17" s="8">
        <f t="shared" si="0"/>
        <v>0</v>
      </c>
      <c r="I17" s="8">
        <f t="shared" si="0"/>
        <v>0</v>
      </c>
      <c r="J17" s="8">
        <f t="shared" si="0"/>
        <v>0</v>
      </c>
      <c r="K17" s="8">
        <f t="shared" si="0"/>
        <v>0</v>
      </c>
      <c r="L17" s="8">
        <f t="shared" si="0"/>
        <v>0</v>
      </c>
      <c r="M17" s="8">
        <f t="shared" si="0"/>
        <v>0</v>
      </c>
      <c r="N17" s="8">
        <f t="shared" si="0"/>
        <v>0</v>
      </c>
      <c r="O17" s="8">
        <f t="shared" si="0"/>
        <v>0</v>
      </c>
      <c r="P17" s="8">
        <f t="shared" si="0"/>
        <v>0</v>
      </c>
      <c r="Q17" s="8">
        <f t="shared" si="0"/>
        <v>0</v>
      </c>
      <c r="R17" s="8">
        <f t="shared" si="0"/>
        <v>0</v>
      </c>
      <c r="S17" s="8">
        <f t="shared" si="0"/>
        <v>0</v>
      </c>
      <c r="T17" s="8">
        <f t="shared" si="0"/>
        <v>0</v>
      </c>
      <c r="U17" s="8">
        <f t="shared" si="0"/>
        <v>0</v>
      </c>
      <c r="V17" s="8">
        <f t="shared" si="0"/>
        <v>0</v>
      </c>
      <c r="W17" s="8">
        <f t="shared" si="0"/>
        <v>0</v>
      </c>
    </row>
    <row r="18" spans="1:23" x14ac:dyDescent="0.25">
      <c r="A18" s="26" t="s">
        <v>34</v>
      </c>
      <c r="B18" s="27"/>
      <c r="C18" s="28"/>
      <c r="D18" s="20"/>
      <c r="E18" s="20"/>
      <c r="F18" s="20"/>
      <c r="G18" s="20"/>
      <c r="H18" s="20"/>
      <c r="I18" s="20"/>
      <c r="J18" s="20"/>
      <c r="K18" s="20"/>
      <c r="L18" s="20"/>
      <c r="M18" s="20"/>
      <c r="N18" s="20"/>
      <c r="O18" s="20"/>
      <c r="P18" s="20"/>
      <c r="Q18" s="20"/>
      <c r="R18" s="20"/>
      <c r="S18" s="20"/>
      <c r="T18" s="20"/>
      <c r="U18" s="20"/>
      <c r="V18" s="20"/>
      <c r="W18" s="20"/>
    </row>
    <row r="19" spans="1:23" x14ac:dyDescent="0.25">
      <c r="A19" s="29" t="s">
        <v>13</v>
      </c>
      <c r="B19" s="30" t="s">
        <v>35</v>
      </c>
      <c r="C19" s="5">
        <v>20</v>
      </c>
      <c r="D19" s="31"/>
      <c r="E19" s="31"/>
      <c r="F19" s="31"/>
      <c r="G19" s="31"/>
      <c r="H19" s="31"/>
      <c r="I19" s="31"/>
      <c r="J19" s="31"/>
      <c r="K19" s="31"/>
      <c r="L19" s="31"/>
      <c r="M19" s="31"/>
      <c r="N19" s="31"/>
      <c r="O19" s="31"/>
      <c r="P19" s="31"/>
      <c r="Q19" s="31"/>
      <c r="R19" s="31"/>
      <c r="S19" s="31"/>
      <c r="T19" s="31"/>
      <c r="U19" s="31"/>
      <c r="V19" s="31"/>
      <c r="W19" s="31"/>
    </row>
    <row r="20" spans="1:23" x14ac:dyDescent="0.25">
      <c r="A20" s="29" t="s">
        <v>13</v>
      </c>
      <c r="B20" s="30" t="s">
        <v>36</v>
      </c>
      <c r="C20" s="5">
        <v>20</v>
      </c>
      <c r="D20" s="31"/>
      <c r="E20" s="31"/>
      <c r="F20" s="31"/>
      <c r="G20" s="31"/>
      <c r="H20" s="31"/>
      <c r="I20" s="31"/>
      <c r="J20" s="31"/>
      <c r="K20" s="31"/>
      <c r="L20" s="31"/>
      <c r="M20" s="31"/>
      <c r="N20" s="31"/>
      <c r="O20" s="31"/>
      <c r="P20" s="31"/>
      <c r="Q20" s="31"/>
      <c r="R20" s="31"/>
      <c r="S20" s="31"/>
      <c r="T20" s="31"/>
      <c r="U20" s="31"/>
      <c r="V20" s="31"/>
      <c r="W20" s="31"/>
    </row>
    <row r="21" spans="1:23" x14ac:dyDescent="0.25">
      <c r="A21" s="32"/>
      <c r="B21" s="33" t="s">
        <v>47</v>
      </c>
      <c r="C21" s="8">
        <f>SUM(C19:C20)</f>
        <v>40</v>
      </c>
      <c r="D21" s="8">
        <f t="shared" ref="D21:W21" si="1">SUM(D19:D20)</f>
        <v>0</v>
      </c>
      <c r="E21" s="8">
        <f t="shared" si="1"/>
        <v>0</v>
      </c>
      <c r="F21" s="8">
        <f t="shared" si="1"/>
        <v>0</v>
      </c>
      <c r="G21" s="8">
        <f t="shared" si="1"/>
        <v>0</v>
      </c>
      <c r="H21" s="8">
        <f t="shared" si="1"/>
        <v>0</v>
      </c>
      <c r="I21" s="8">
        <f t="shared" si="1"/>
        <v>0</v>
      </c>
      <c r="J21" s="8">
        <f t="shared" si="1"/>
        <v>0</v>
      </c>
      <c r="K21" s="8">
        <f t="shared" si="1"/>
        <v>0</v>
      </c>
      <c r="L21" s="8">
        <f t="shared" si="1"/>
        <v>0</v>
      </c>
      <c r="M21" s="8">
        <f t="shared" si="1"/>
        <v>0</v>
      </c>
      <c r="N21" s="8">
        <f t="shared" si="1"/>
        <v>0</v>
      </c>
      <c r="O21" s="8">
        <f t="shared" si="1"/>
        <v>0</v>
      </c>
      <c r="P21" s="8">
        <f t="shared" si="1"/>
        <v>0</v>
      </c>
      <c r="Q21" s="8">
        <f t="shared" si="1"/>
        <v>0</v>
      </c>
      <c r="R21" s="8">
        <f t="shared" si="1"/>
        <v>0</v>
      </c>
      <c r="S21" s="8">
        <f t="shared" si="1"/>
        <v>0</v>
      </c>
      <c r="T21" s="8">
        <f t="shared" si="1"/>
        <v>0</v>
      </c>
      <c r="U21" s="8">
        <f t="shared" si="1"/>
        <v>0</v>
      </c>
      <c r="V21" s="8">
        <f t="shared" si="1"/>
        <v>0</v>
      </c>
      <c r="W21" s="8">
        <f t="shared" si="1"/>
        <v>0</v>
      </c>
    </row>
    <row r="22" spans="1:23" x14ac:dyDescent="0.25">
      <c r="A22" s="32"/>
      <c r="B22" s="33" t="s">
        <v>47</v>
      </c>
      <c r="C22" s="8">
        <f>SUM(C17:C20)</f>
        <v>50</v>
      </c>
      <c r="D22" s="8">
        <f t="shared" ref="D22:W22" si="2">SUM(D17:D20)</f>
        <v>0</v>
      </c>
      <c r="E22" s="8">
        <f t="shared" si="2"/>
        <v>0</v>
      </c>
      <c r="F22" s="8">
        <f t="shared" si="2"/>
        <v>0</v>
      </c>
      <c r="G22" s="8">
        <f t="shared" si="2"/>
        <v>0</v>
      </c>
      <c r="H22" s="8">
        <f t="shared" si="2"/>
        <v>0</v>
      </c>
      <c r="I22" s="8">
        <f t="shared" si="2"/>
        <v>0</v>
      </c>
      <c r="J22" s="8">
        <f t="shared" si="2"/>
        <v>0</v>
      </c>
      <c r="K22" s="8">
        <f t="shared" si="2"/>
        <v>0</v>
      </c>
      <c r="L22" s="8">
        <f t="shared" si="2"/>
        <v>0</v>
      </c>
      <c r="M22" s="8">
        <f t="shared" si="2"/>
        <v>0</v>
      </c>
      <c r="N22" s="8">
        <f t="shared" si="2"/>
        <v>0</v>
      </c>
      <c r="O22" s="8">
        <f t="shared" si="2"/>
        <v>0</v>
      </c>
      <c r="P22" s="8">
        <f t="shared" si="2"/>
        <v>0</v>
      </c>
      <c r="Q22" s="8">
        <f t="shared" si="2"/>
        <v>0</v>
      </c>
      <c r="R22" s="8">
        <f t="shared" si="2"/>
        <v>0</v>
      </c>
      <c r="S22" s="8">
        <f t="shared" si="2"/>
        <v>0</v>
      </c>
      <c r="T22" s="8">
        <f t="shared" si="2"/>
        <v>0</v>
      </c>
      <c r="U22" s="8">
        <f t="shared" si="2"/>
        <v>0</v>
      </c>
      <c r="V22" s="8">
        <f t="shared" si="2"/>
        <v>0</v>
      </c>
      <c r="W22" s="8">
        <f t="shared" si="2"/>
        <v>0</v>
      </c>
    </row>
    <row r="24" spans="1:23" x14ac:dyDescent="0.25">
      <c r="A24" t="s">
        <v>15</v>
      </c>
      <c r="B24" t="s">
        <v>16</v>
      </c>
    </row>
    <row r="25" spans="1:23" x14ac:dyDescent="0.25">
      <c r="B25" t="s">
        <v>17</v>
      </c>
    </row>
  </sheetData>
  <sheetProtection algorithmName="SHA-512" hashValue="qxQLEmyO97xFxHHY1wX6y4nVwUkZhwMRiU7dwvGyCUWfKDWG31svS35HlbEW8K53ckZGTV2gKa42Gj1CfVL48A==" saltValue="LeJlv4OMGEHjW6hYVsKYRA==" spinCount="100000" sheet="1" objects="1" scenarios="1" selectLockedCells="1"/>
  <mergeCells count="20">
    <mergeCell ref="O2:O5"/>
    <mergeCell ref="D2:D5"/>
    <mergeCell ref="E2:E5"/>
    <mergeCell ref="F2:F5"/>
    <mergeCell ref="G2:G5"/>
    <mergeCell ref="H2:H5"/>
    <mergeCell ref="I2:I5"/>
    <mergeCell ref="J2:J5"/>
    <mergeCell ref="K2:K5"/>
    <mergeCell ref="L2:L5"/>
    <mergeCell ref="M2:M5"/>
    <mergeCell ref="N2:N5"/>
    <mergeCell ref="V2:V5"/>
    <mergeCell ref="W2:W5"/>
    <mergeCell ref="P2:P5"/>
    <mergeCell ref="Q2:Q5"/>
    <mergeCell ref="R2:R5"/>
    <mergeCell ref="S2:S5"/>
    <mergeCell ref="T2:T5"/>
    <mergeCell ref="U2:U5"/>
  </mergeCells>
  <conditionalFormatting sqref="D7:W7">
    <cfRule type="expression" dxfId="108" priority="306">
      <formula>D7&gt;$C7</formula>
    </cfRule>
  </conditionalFormatting>
  <conditionalFormatting sqref="D6">
    <cfRule type="expression" dxfId="107" priority="266">
      <formula>D6&gt;$C6</formula>
    </cfRule>
  </conditionalFormatting>
  <conditionalFormatting sqref="E6:W6">
    <cfRule type="expression" dxfId="106" priority="265">
      <formula>E6&gt;$C6</formula>
    </cfRule>
  </conditionalFormatting>
  <conditionalFormatting sqref="D8:W16">
    <cfRule type="expression" dxfId="105" priority="246">
      <formula>D8&gt;$C8</formula>
    </cfRule>
  </conditionalFormatting>
  <conditionalFormatting sqref="D19:W19">
    <cfRule type="expression" dxfId="104" priority="42">
      <formula>D19&gt;$C19</formula>
    </cfRule>
  </conditionalFormatting>
  <conditionalFormatting sqref="D18">
    <cfRule type="expression" dxfId="103" priority="22">
      <formula>D18&gt;$C18</formula>
    </cfRule>
  </conditionalFormatting>
  <conditionalFormatting sqref="E18:W18">
    <cfRule type="expression" dxfId="102" priority="21">
      <formula>E18&gt;$C18</formula>
    </cfRule>
  </conditionalFormatting>
  <conditionalFormatting sqref="D20:W20">
    <cfRule type="expression" dxfId="101" priority="20">
      <formula>D20&gt;$C20</formula>
    </cfRule>
  </conditionalFormatting>
  <pageMargins left="0.7" right="0.7" top="0.75" bottom="0.75" header="0.3" footer="0.3"/>
  <pageSetup paperSize="0"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W14"/>
  <sheetViews>
    <sheetView workbookViewId="0">
      <pane xSplit="2" ySplit="5" topLeftCell="C6" activePane="bottomRight" state="frozen"/>
      <selection pane="topRight" activeCell="C1" sqref="C1"/>
      <selection pane="bottomLeft" activeCell="A6" sqref="A6"/>
      <selection pane="bottomRight" activeCell="D7" sqref="D7"/>
    </sheetView>
  </sheetViews>
  <sheetFormatPr defaultRowHeight="15" x14ac:dyDescent="0.25"/>
  <cols>
    <col min="1" max="1" width="6.140625" customWidth="1"/>
    <col min="2" max="2" width="54.85546875" customWidth="1"/>
    <col min="3" max="3" width="9.140625" style="7"/>
    <col min="4" max="23" width="6" customWidth="1"/>
  </cols>
  <sheetData>
    <row r="1" spans="1:23" ht="18.75" x14ac:dyDescent="0.3">
      <c r="A1" s="2" t="str">
        <f>Learners!A1</f>
        <v xml:space="preserve">5N3766 Occupational Therapy Assistant Theory </v>
      </c>
    </row>
    <row r="2" spans="1:23" x14ac:dyDescent="0.25">
      <c r="D2" s="34" t="str">
        <f>Learners!$C11&amp;", "&amp;Learners!$B11</f>
        <v xml:space="preserve">, </v>
      </c>
      <c r="E2" s="34" t="str">
        <f>Learners!$C12&amp;", "&amp;Learners!$B12</f>
        <v xml:space="preserve">, </v>
      </c>
      <c r="F2" s="34" t="str">
        <f>Learners!$C13&amp;", "&amp;Learners!$B13</f>
        <v xml:space="preserve">, </v>
      </c>
      <c r="G2" s="34" t="str">
        <f>Learners!$C14&amp;", "&amp;Learners!$B14</f>
        <v xml:space="preserve">, </v>
      </c>
      <c r="H2" s="34" t="str">
        <f>Learners!$C15&amp;", "&amp;Learners!$B15</f>
        <v xml:space="preserve">, </v>
      </c>
      <c r="I2" s="34" t="str">
        <f>Learners!$C16&amp;", "&amp;Learners!$B16</f>
        <v xml:space="preserve">, </v>
      </c>
      <c r="J2" s="34" t="str">
        <f>Learners!$C17&amp;", "&amp;Learners!$B17</f>
        <v xml:space="preserve">, </v>
      </c>
      <c r="K2" s="34" t="str">
        <f>Learners!$C18&amp;", "&amp;Learners!$B18</f>
        <v xml:space="preserve">, </v>
      </c>
      <c r="L2" s="34" t="str">
        <f>Learners!$C19&amp;", "&amp;Learners!$B19</f>
        <v xml:space="preserve">, </v>
      </c>
      <c r="M2" s="34" t="str">
        <f>Learners!$C20&amp;", "&amp;Learners!$B20</f>
        <v xml:space="preserve">, </v>
      </c>
      <c r="N2" s="34" t="str">
        <f>Learners!$C21&amp;", "&amp;Learners!$B21</f>
        <v xml:space="preserve">, </v>
      </c>
      <c r="O2" s="34" t="str">
        <f>Learners!$C22&amp;", "&amp;Learners!$B22</f>
        <v xml:space="preserve">, </v>
      </c>
      <c r="P2" s="34" t="str">
        <f>Learners!$C23&amp;", "&amp;Learners!$B23</f>
        <v xml:space="preserve">, </v>
      </c>
      <c r="Q2" s="34" t="str">
        <f>Learners!$C24&amp;", "&amp;Learners!$B24</f>
        <v xml:space="preserve">, </v>
      </c>
      <c r="R2" s="34" t="str">
        <f>Learners!$C25&amp;", "&amp;Learners!$B25</f>
        <v xml:space="preserve">, </v>
      </c>
      <c r="S2" s="34" t="str">
        <f>Learners!$C26&amp;", "&amp;Learners!$B26</f>
        <v xml:space="preserve">, </v>
      </c>
      <c r="T2" s="34" t="str">
        <f>Learners!$C27&amp;", "&amp;Learners!$B27</f>
        <v xml:space="preserve">, </v>
      </c>
      <c r="U2" s="34" t="str">
        <f>Learners!$C28&amp;", "&amp;Learners!$B28</f>
        <v xml:space="preserve">, </v>
      </c>
      <c r="V2" s="34" t="str">
        <f>Learners!$C29&amp;", "&amp;Learners!$B29</f>
        <v xml:space="preserve">, </v>
      </c>
      <c r="W2" s="34" t="str">
        <f>Learners!$C30&amp;", "&amp;Learners!$B30</f>
        <v xml:space="preserve">, </v>
      </c>
    </row>
    <row r="3" spans="1:23" ht="18.75" x14ac:dyDescent="0.3">
      <c r="A3" s="2" t="s">
        <v>45</v>
      </c>
      <c r="D3" s="35"/>
      <c r="E3" s="35"/>
      <c r="F3" s="35"/>
      <c r="G3" s="35"/>
      <c r="H3" s="35"/>
      <c r="I3" s="35"/>
      <c r="J3" s="35"/>
      <c r="K3" s="35"/>
      <c r="L3" s="35"/>
      <c r="M3" s="35"/>
      <c r="N3" s="35"/>
      <c r="O3" s="35"/>
      <c r="P3" s="35"/>
      <c r="Q3" s="35"/>
      <c r="R3" s="35"/>
      <c r="S3" s="35"/>
      <c r="T3" s="35"/>
      <c r="U3" s="35"/>
      <c r="V3" s="35"/>
      <c r="W3" s="35"/>
    </row>
    <row r="4" spans="1:23" x14ac:dyDescent="0.25">
      <c r="D4" s="35"/>
      <c r="E4" s="35"/>
      <c r="F4" s="35"/>
      <c r="G4" s="35"/>
      <c r="H4" s="35"/>
      <c r="I4" s="35"/>
      <c r="J4" s="35"/>
      <c r="K4" s="35"/>
      <c r="L4" s="35"/>
      <c r="M4" s="35"/>
      <c r="N4" s="35"/>
      <c r="O4" s="35"/>
      <c r="P4" s="35"/>
      <c r="Q4" s="35"/>
      <c r="R4" s="35"/>
      <c r="S4" s="35"/>
      <c r="T4" s="35"/>
      <c r="U4" s="35"/>
      <c r="V4" s="35"/>
      <c r="W4" s="35"/>
    </row>
    <row r="5" spans="1:23" ht="30" x14ac:dyDescent="0.25">
      <c r="A5" s="9" t="s">
        <v>11</v>
      </c>
      <c r="B5" s="10"/>
      <c r="C5" s="11" t="s">
        <v>12</v>
      </c>
      <c r="D5" s="36"/>
      <c r="E5" s="36"/>
      <c r="F5" s="36"/>
      <c r="G5" s="36"/>
      <c r="H5" s="36"/>
      <c r="I5" s="36"/>
      <c r="J5" s="36"/>
      <c r="K5" s="36"/>
      <c r="L5" s="36"/>
      <c r="M5" s="36"/>
      <c r="N5" s="36"/>
      <c r="O5" s="36"/>
      <c r="P5" s="36"/>
      <c r="Q5" s="36"/>
      <c r="R5" s="36"/>
      <c r="S5" s="36"/>
      <c r="T5" s="36"/>
      <c r="U5" s="36"/>
      <c r="V5" s="36"/>
      <c r="W5" s="36"/>
    </row>
    <row r="6" spans="1:23" ht="33.75" customHeight="1" x14ac:dyDescent="0.25">
      <c r="A6" s="29" t="s">
        <v>13</v>
      </c>
      <c r="B6" s="30" t="s">
        <v>46</v>
      </c>
      <c r="C6" s="23">
        <v>5</v>
      </c>
      <c r="D6" s="31"/>
      <c r="E6" s="31"/>
      <c r="F6" s="31"/>
      <c r="G6" s="31"/>
      <c r="H6" s="31"/>
      <c r="I6" s="31"/>
      <c r="J6" s="31"/>
      <c r="K6" s="31"/>
      <c r="L6" s="31"/>
      <c r="M6" s="31"/>
      <c r="N6" s="31"/>
      <c r="O6" s="31"/>
      <c r="P6" s="31"/>
      <c r="Q6" s="31"/>
      <c r="R6" s="31"/>
      <c r="S6" s="31"/>
      <c r="T6" s="31"/>
      <c r="U6" s="31"/>
      <c r="V6" s="31"/>
      <c r="W6" s="31"/>
    </row>
    <row r="7" spans="1:23" ht="33" customHeight="1" x14ac:dyDescent="0.25">
      <c r="A7" s="29" t="s">
        <v>13</v>
      </c>
      <c r="B7" s="30" t="s">
        <v>48</v>
      </c>
      <c r="C7" s="23">
        <v>10</v>
      </c>
      <c r="D7" s="31"/>
      <c r="E7" s="31"/>
      <c r="F7" s="31"/>
      <c r="G7" s="31"/>
      <c r="H7" s="31"/>
      <c r="I7" s="31"/>
      <c r="J7" s="31"/>
      <c r="K7" s="31"/>
      <c r="L7" s="31"/>
      <c r="M7" s="31"/>
      <c r="N7" s="31"/>
      <c r="O7" s="31"/>
      <c r="P7" s="31"/>
      <c r="Q7" s="31"/>
      <c r="R7" s="31"/>
      <c r="S7" s="31"/>
      <c r="T7" s="31"/>
      <c r="U7" s="31"/>
      <c r="V7" s="31"/>
      <c r="W7" s="31"/>
    </row>
    <row r="8" spans="1:23" ht="20.25" customHeight="1" x14ac:dyDescent="0.25">
      <c r="A8" s="29" t="s">
        <v>13</v>
      </c>
      <c r="B8" s="30" t="s">
        <v>49</v>
      </c>
      <c r="C8" s="23">
        <v>5</v>
      </c>
      <c r="D8" s="31"/>
      <c r="E8" s="31"/>
      <c r="F8" s="31"/>
      <c r="G8" s="31"/>
      <c r="H8" s="31"/>
      <c r="I8" s="31"/>
      <c r="J8" s="31"/>
      <c r="K8" s="31"/>
      <c r="L8" s="31"/>
      <c r="M8" s="31"/>
      <c r="N8" s="31"/>
      <c r="O8" s="31"/>
      <c r="P8" s="31"/>
      <c r="Q8" s="31"/>
      <c r="R8" s="31"/>
      <c r="S8" s="31"/>
      <c r="T8" s="31"/>
      <c r="U8" s="31"/>
      <c r="V8" s="31"/>
      <c r="W8" s="31"/>
    </row>
    <row r="9" spans="1:23" ht="20.25" customHeight="1" x14ac:dyDescent="0.25">
      <c r="A9" s="29" t="s">
        <v>13</v>
      </c>
      <c r="B9" s="30" t="s">
        <v>50</v>
      </c>
      <c r="C9" s="23">
        <v>5</v>
      </c>
      <c r="D9" s="31"/>
      <c r="E9" s="31"/>
      <c r="F9" s="31"/>
      <c r="G9" s="31"/>
      <c r="H9" s="31"/>
      <c r="I9" s="31"/>
      <c r="J9" s="31"/>
      <c r="K9" s="31"/>
      <c r="L9" s="31"/>
      <c r="M9" s="31"/>
      <c r="N9" s="31"/>
      <c r="O9" s="31"/>
      <c r="P9" s="31"/>
      <c r="Q9" s="31"/>
      <c r="R9" s="31"/>
      <c r="S9" s="31"/>
      <c r="T9" s="31"/>
      <c r="U9" s="31"/>
      <c r="V9" s="31"/>
      <c r="W9" s="31"/>
    </row>
    <row r="10" spans="1:23" ht="34.5" customHeight="1" x14ac:dyDescent="0.25">
      <c r="A10" s="29" t="s">
        <v>13</v>
      </c>
      <c r="B10" s="30" t="s">
        <v>51</v>
      </c>
      <c r="C10" s="23">
        <v>5</v>
      </c>
      <c r="D10" s="31"/>
      <c r="E10" s="31"/>
      <c r="F10" s="31"/>
      <c r="G10" s="31"/>
      <c r="H10" s="31"/>
      <c r="I10" s="31"/>
      <c r="J10" s="31"/>
      <c r="K10" s="31"/>
      <c r="L10" s="31"/>
      <c r="M10" s="31"/>
      <c r="N10" s="31"/>
      <c r="O10" s="31"/>
      <c r="P10" s="31"/>
      <c r="Q10" s="31"/>
      <c r="R10" s="31"/>
      <c r="S10" s="31"/>
      <c r="T10" s="31"/>
      <c r="U10" s="31"/>
      <c r="V10" s="31"/>
      <c r="W10" s="31"/>
    </row>
    <row r="11" spans="1:23" x14ac:dyDescent="0.25">
      <c r="A11" s="32" t="s">
        <v>14</v>
      </c>
      <c r="B11" s="32"/>
      <c r="C11" s="8">
        <f t="shared" ref="C11:W11" si="0">SUM(C6:C10)</f>
        <v>30</v>
      </c>
      <c r="D11" s="8">
        <f t="shared" si="0"/>
        <v>0</v>
      </c>
      <c r="E11" s="8">
        <f t="shared" si="0"/>
        <v>0</v>
      </c>
      <c r="F11" s="8">
        <f t="shared" si="0"/>
        <v>0</v>
      </c>
      <c r="G11" s="8">
        <f t="shared" si="0"/>
        <v>0</v>
      </c>
      <c r="H11" s="8">
        <f t="shared" si="0"/>
        <v>0</v>
      </c>
      <c r="I11" s="8">
        <f t="shared" si="0"/>
        <v>0</v>
      </c>
      <c r="J11" s="8">
        <f t="shared" si="0"/>
        <v>0</v>
      </c>
      <c r="K11" s="8">
        <f t="shared" si="0"/>
        <v>0</v>
      </c>
      <c r="L11" s="8">
        <f t="shared" si="0"/>
        <v>0</v>
      </c>
      <c r="M11" s="8">
        <f t="shared" si="0"/>
        <v>0</v>
      </c>
      <c r="N11" s="8">
        <f t="shared" si="0"/>
        <v>0</v>
      </c>
      <c r="O11" s="8">
        <f t="shared" si="0"/>
        <v>0</v>
      </c>
      <c r="P11" s="8">
        <f t="shared" si="0"/>
        <v>0</v>
      </c>
      <c r="Q11" s="8">
        <f t="shared" si="0"/>
        <v>0</v>
      </c>
      <c r="R11" s="8">
        <f t="shared" si="0"/>
        <v>0</v>
      </c>
      <c r="S11" s="8">
        <f t="shared" si="0"/>
        <v>0</v>
      </c>
      <c r="T11" s="8">
        <f t="shared" si="0"/>
        <v>0</v>
      </c>
      <c r="U11" s="8">
        <f t="shared" si="0"/>
        <v>0</v>
      </c>
      <c r="V11" s="8">
        <f t="shared" si="0"/>
        <v>0</v>
      </c>
      <c r="W11" s="8">
        <f t="shared" si="0"/>
        <v>0</v>
      </c>
    </row>
    <row r="13" spans="1:23" x14ac:dyDescent="0.25">
      <c r="A13" t="s">
        <v>15</v>
      </c>
      <c r="B13" t="s">
        <v>16</v>
      </c>
    </row>
    <row r="14" spans="1:23" x14ac:dyDescent="0.25">
      <c r="B14" t="s">
        <v>17</v>
      </c>
    </row>
  </sheetData>
  <sheetProtection algorithmName="SHA-512" hashValue="iWtrXeaEPzf3pLixl112k0nELxwMV1JszzKmc9Nk0gcCJfY5TUrCLQUARGqt1YFeBIju8OgE1OlaCTl7UhNBdw==" saltValue="OTivtj8Nb9sUfDM2T+mbUQ==" spinCount="100000" sheet="1" objects="1" scenarios="1" selectLockedCells="1"/>
  <mergeCells count="20">
    <mergeCell ref="O2:O5"/>
    <mergeCell ref="D2:D5"/>
    <mergeCell ref="E2:E5"/>
    <mergeCell ref="F2:F5"/>
    <mergeCell ref="G2:G5"/>
    <mergeCell ref="H2:H5"/>
    <mergeCell ref="I2:I5"/>
    <mergeCell ref="J2:J5"/>
    <mergeCell ref="K2:K5"/>
    <mergeCell ref="L2:L5"/>
    <mergeCell ref="M2:M5"/>
    <mergeCell ref="N2:N5"/>
    <mergeCell ref="V2:V5"/>
    <mergeCell ref="W2:W5"/>
    <mergeCell ref="P2:P5"/>
    <mergeCell ref="Q2:Q5"/>
    <mergeCell ref="R2:R5"/>
    <mergeCell ref="S2:S5"/>
    <mergeCell ref="T2:T5"/>
    <mergeCell ref="U2:U5"/>
  </mergeCells>
  <conditionalFormatting sqref="D6">
    <cfRule type="expression" dxfId="100" priority="220">
      <formula>D6&gt;$C6</formula>
    </cfRule>
  </conditionalFormatting>
  <conditionalFormatting sqref="W6">
    <cfRule type="expression" dxfId="99" priority="201">
      <formula>W6&gt;$C6</formula>
    </cfRule>
  </conditionalFormatting>
  <conditionalFormatting sqref="E6">
    <cfRule type="expression" dxfId="98" priority="219">
      <formula>E6&gt;$C6</formula>
    </cfRule>
  </conditionalFormatting>
  <conditionalFormatting sqref="F6">
    <cfRule type="expression" dxfId="97" priority="218">
      <formula>F6&gt;$C6</formula>
    </cfRule>
  </conditionalFormatting>
  <conditionalFormatting sqref="G6">
    <cfRule type="expression" dxfId="96" priority="217">
      <formula>G6&gt;$C6</formula>
    </cfRule>
  </conditionalFormatting>
  <conditionalFormatting sqref="H6">
    <cfRule type="expression" dxfId="95" priority="216">
      <formula>H6&gt;$C6</formula>
    </cfRule>
  </conditionalFormatting>
  <conditionalFormatting sqref="I6">
    <cfRule type="expression" dxfId="94" priority="215">
      <formula>I6&gt;$C6</formula>
    </cfRule>
  </conditionalFormatting>
  <conditionalFormatting sqref="J6">
    <cfRule type="expression" dxfId="93" priority="214">
      <formula>J6&gt;$C6</formula>
    </cfRule>
  </conditionalFormatting>
  <conditionalFormatting sqref="K6">
    <cfRule type="expression" dxfId="92" priority="213">
      <formula>K6&gt;$C6</formula>
    </cfRule>
  </conditionalFormatting>
  <conditionalFormatting sqref="L6">
    <cfRule type="expression" dxfId="91" priority="212">
      <formula>L6&gt;$C6</formula>
    </cfRule>
  </conditionalFormatting>
  <conditionalFormatting sqref="M6">
    <cfRule type="expression" dxfId="90" priority="211">
      <formula>M6&gt;$C6</formula>
    </cfRule>
  </conditionalFormatting>
  <conditionalFormatting sqref="N6">
    <cfRule type="expression" dxfId="89" priority="210">
      <formula>N6&gt;$C6</formula>
    </cfRule>
  </conditionalFormatting>
  <conditionalFormatting sqref="O6">
    <cfRule type="expression" dxfId="88" priority="209">
      <formula>O6&gt;$C6</formula>
    </cfRule>
  </conditionalFormatting>
  <conditionalFormatting sqref="P6">
    <cfRule type="expression" dxfId="87" priority="208">
      <formula>P6&gt;$C6</formula>
    </cfRule>
  </conditionalFormatting>
  <conditionalFormatting sqref="Q6">
    <cfRule type="expression" dxfId="86" priority="207">
      <formula>Q6&gt;$C6</formula>
    </cfRule>
  </conditionalFormatting>
  <conditionalFormatting sqref="R6">
    <cfRule type="expression" dxfId="85" priority="206">
      <formula>R6&gt;$C6</formula>
    </cfRule>
  </conditionalFormatting>
  <conditionalFormatting sqref="S6">
    <cfRule type="expression" dxfId="84" priority="205">
      <formula>S6&gt;$C6</formula>
    </cfRule>
  </conditionalFormatting>
  <conditionalFormatting sqref="T6">
    <cfRule type="expression" dxfId="83" priority="204">
      <formula>T6&gt;$C6</formula>
    </cfRule>
  </conditionalFormatting>
  <conditionalFormatting sqref="U6">
    <cfRule type="expression" dxfId="82" priority="203">
      <formula>U6&gt;$C6</formula>
    </cfRule>
  </conditionalFormatting>
  <conditionalFormatting sqref="V6">
    <cfRule type="expression" dxfId="81" priority="202">
      <formula>V6&gt;$C6</formula>
    </cfRule>
  </conditionalFormatting>
  <conditionalFormatting sqref="D7">
    <cfRule type="expression" dxfId="80" priority="160">
      <formula>D7&gt;$C7</formula>
    </cfRule>
  </conditionalFormatting>
  <conditionalFormatting sqref="W7">
    <cfRule type="expression" dxfId="79" priority="141">
      <formula>W7&gt;$C7</formula>
    </cfRule>
  </conditionalFormatting>
  <conditionalFormatting sqref="E7">
    <cfRule type="expression" dxfId="78" priority="159">
      <formula>E7&gt;$C7</formula>
    </cfRule>
  </conditionalFormatting>
  <conditionalFormatting sqref="F7">
    <cfRule type="expression" dxfId="77" priority="158">
      <formula>F7&gt;$C7</formula>
    </cfRule>
  </conditionalFormatting>
  <conditionalFormatting sqref="G7">
    <cfRule type="expression" dxfId="76" priority="157">
      <formula>G7&gt;$C7</formula>
    </cfRule>
  </conditionalFormatting>
  <conditionalFormatting sqref="H7">
    <cfRule type="expression" dxfId="75" priority="156">
      <formula>H7&gt;$C7</formula>
    </cfRule>
  </conditionalFormatting>
  <conditionalFormatting sqref="I7">
    <cfRule type="expression" dxfId="74" priority="155">
      <formula>I7&gt;$C7</formula>
    </cfRule>
  </conditionalFormatting>
  <conditionalFormatting sqref="J7">
    <cfRule type="expression" dxfId="73" priority="154">
      <formula>J7&gt;$C7</formula>
    </cfRule>
  </conditionalFormatting>
  <conditionalFormatting sqref="K7">
    <cfRule type="expression" dxfId="72" priority="153">
      <formula>K7&gt;$C7</formula>
    </cfRule>
  </conditionalFormatting>
  <conditionalFormatting sqref="L7">
    <cfRule type="expression" dxfId="71" priority="152">
      <formula>L7&gt;$C7</formula>
    </cfRule>
  </conditionalFormatting>
  <conditionalFormatting sqref="M7">
    <cfRule type="expression" dxfId="70" priority="151">
      <formula>M7&gt;$C7</formula>
    </cfRule>
  </conditionalFormatting>
  <conditionalFormatting sqref="N7">
    <cfRule type="expression" dxfId="69" priority="150">
      <formula>N7&gt;$C7</formula>
    </cfRule>
  </conditionalFormatting>
  <conditionalFormatting sqref="O7">
    <cfRule type="expression" dxfId="68" priority="149">
      <formula>O7&gt;$C7</formula>
    </cfRule>
  </conditionalFormatting>
  <conditionalFormatting sqref="P7">
    <cfRule type="expression" dxfId="67" priority="148">
      <formula>P7&gt;$C7</formula>
    </cfRule>
  </conditionalFormatting>
  <conditionalFormatting sqref="Q7">
    <cfRule type="expression" dxfId="66" priority="147">
      <formula>Q7&gt;$C7</formula>
    </cfRule>
  </conditionalFormatting>
  <conditionalFormatting sqref="R7">
    <cfRule type="expression" dxfId="65" priority="146">
      <formula>R7&gt;$C7</formula>
    </cfRule>
  </conditionalFormatting>
  <conditionalFormatting sqref="S7">
    <cfRule type="expression" dxfId="64" priority="145">
      <formula>S7&gt;$C7</formula>
    </cfRule>
  </conditionalFormatting>
  <conditionalFormatting sqref="T7">
    <cfRule type="expression" dxfId="63" priority="144">
      <formula>T7&gt;$C7</formula>
    </cfRule>
  </conditionalFormatting>
  <conditionalFormatting sqref="U7">
    <cfRule type="expression" dxfId="62" priority="143">
      <formula>U7&gt;$C7</formula>
    </cfRule>
  </conditionalFormatting>
  <conditionalFormatting sqref="V7">
    <cfRule type="expression" dxfId="61" priority="142">
      <formula>V7&gt;$C7</formula>
    </cfRule>
  </conditionalFormatting>
  <conditionalFormatting sqref="D8">
    <cfRule type="expression" dxfId="60" priority="140">
      <formula>D8&gt;$C8</formula>
    </cfRule>
  </conditionalFormatting>
  <conditionalFormatting sqref="W8">
    <cfRule type="expression" dxfId="59" priority="121">
      <formula>W8&gt;$C8</formula>
    </cfRule>
  </conditionalFormatting>
  <conditionalFormatting sqref="E8">
    <cfRule type="expression" dxfId="58" priority="139">
      <formula>E8&gt;$C8</formula>
    </cfRule>
  </conditionalFormatting>
  <conditionalFormatting sqref="F8">
    <cfRule type="expression" dxfId="57" priority="138">
      <formula>F8&gt;$C8</formula>
    </cfRule>
  </conditionalFormatting>
  <conditionalFormatting sqref="G8">
    <cfRule type="expression" dxfId="56" priority="137">
      <formula>G8&gt;$C8</formula>
    </cfRule>
  </conditionalFormatting>
  <conditionalFormatting sqref="H8">
    <cfRule type="expression" dxfId="55" priority="136">
      <formula>H8&gt;$C8</formula>
    </cfRule>
  </conditionalFormatting>
  <conditionalFormatting sqref="I8">
    <cfRule type="expression" dxfId="54" priority="135">
      <formula>I8&gt;$C8</formula>
    </cfRule>
  </conditionalFormatting>
  <conditionalFormatting sqref="J8">
    <cfRule type="expression" dxfId="53" priority="134">
      <formula>J8&gt;$C8</formula>
    </cfRule>
  </conditionalFormatting>
  <conditionalFormatting sqref="K8">
    <cfRule type="expression" dxfId="52" priority="133">
      <formula>K8&gt;$C8</formula>
    </cfRule>
  </conditionalFormatting>
  <conditionalFormatting sqref="L8">
    <cfRule type="expression" dxfId="51" priority="132">
      <formula>L8&gt;$C8</formula>
    </cfRule>
  </conditionalFormatting>
  <conditionalFormatting sqref="M8">
    <cfRule type="expression" dxfId="50" priority="131">
      <formula>M8&gt;$C8</formula>
    </cfRule>
  </conditionalFormatting>
  <conditionalFormatting sqref="N8">
    <cfRule type="expression" dxfId="49" priority="130">
      <formula>N8&gt;$C8</formula>
    </cfRule>
  </conditionalFormatting>
  <conditionalFormatting sqref="O8">
    <cfRule type="expression" dxfId="48" priority="129">
      <formula>O8&gt;$C8</formula>
    </cfRule>
  </conditionalFormatting>
  <conditionalFormatting sqref="P8">
    <cfRule type="expression" dxfId="47" priority="128">
      <formula>P8&gt;$C8</formula>
    </cfRule>
  </conditionalFormatting>
  <conditionalFormatting sqref="Q8">
    <cfRule type="expression" dxfId="46" priority="127">
      <formula>Q8&gt;$C8</formula>
    </cfRule>
  </conditionalFormatting>
  <conditionalFormatting sqref="R8">
    <cfRule type="expression" dxfId="45" priority="126">
      <formula>R8&gt;$C8</formula>
    </cfRule>
  </conditionalFormatting>
  <conditionalFormatting sqref="S8">
    <cfRule type="expression" dxfId="44" priority="125">
      <formula>S8&gt;$C8</formula>
    </cfRule>
  </conditionalFormatting>
  <conditionalFormatting sqref="T8">
    <cfRule type="expression" dxfId="43" priority="124">
      <formula>T8&gt;$C8</formula>
    </cfRule>
  </conditionalFormatting>
  <conditionalFormatting sqref="U8">
    <cfRule type="expression" dxfId="42" priority="123">
      <formula>U8&gt;$C8</formula>
    </cfRule>
  </conditionalFormatting>
  <conditionalFormatting sqref="V8">
    <cfRule type="expression" dxfId="41" priority="122">
      <formula>V8&gt;$C8</formula>
    </cfRule>
  </conditionalFormatting>
  <conditionalFormatting sqref="D9">
    <cfRule type="expression" dxfId="40" priority="120">
      <formula>D9&gt;$C9</formula>
    </cfRule>
  </conditionalFormatting>
  <conditionalFormatting sqref="W9">
    <cfRule type="expression" dxfId="39" priority="101">
      <formula>W9&gt;$C9</formula>
    </cfRule>
  </conditionalFormatting>
  <conditionalFormatting sqref="E9">
    <cfRule type="expression" dxfId="38" priority="119">
      <formula>E9&gt;$C9</formula>
    </cfRule>
  </conditionalFormatting>
  <conditionalFormatting sqref="F9">
    <cfRule type="expression" dxfId="37" priority="118">
      <formula>F9&gt;$C9</formula>
    </cfRule>
  </conditionalFormatting>
  <conditionalFormatting sqref="G9">
    <cfRule type="expression" dxfId="36" priority="117">
      <formula>G9&gt;$C9</formula>
    </cfRule>
  </conditionalFormatting>
  <conditionalFormatting sqref="H9">
    <cfRule type="expression" dxfId="35" priority="116">
      <formula>H9&gt;$C9</formula>
    </cfRule>
  </conditionalFormatting>
  <conditionalFormatting sqref="I9">
    <cfRule type="expression" dxfId="34" priority="115">
      <formula>I9&gt;$C9</formula>
    </cfRule>
  </conditionalFormatting>
  <conditionalFormatting sqref="J9">
    <cfRule type="expression" dxfId="33" priority="114">
      <formula>J9&gt;$C9</formula>
    </cfRule>
  </conditionalFormatting>
  <conditionalFormatting sqref="K9">
    <cfRule type="expression" dxfId="32" priority="113">
      <formula>K9&gt;$C9</formula>
    </cfRule>
  </conditionalFormatting>
  <conditionalFormatting sqref="L9">
    <cfRule type="expression" dxfId="31" priority="112">
      <formula>L9&gt;$C9</formula>
    </cfRule>
  </conditionalFormatting>
  <conditionalFormatting sqref="M9">
    <cfRule type="expression" dxfId="30" priority="111">
      <formula>M9&gt;$C9</formula>
    </cfRule>
  </conditionalFormatting>
  <conditionalFormatting sqref="N9">
    <cfRule type="expression" dxfId="29" priority="110">
      <formula>N9&gt;$C9</formula>
    </cfRule>
  </conditionalFormatting>
  <conditionalFormatting sqref="O9">
    <cfRule type="expression" dxfId="28" priority="109">
      <formula>O9&gt;$C9</formula>
    </cfRule>
  </conditionalFormatting>
  <conditionalFormatting sqref="P9">
    <cfRule type="expression" dxfId="27" priority="108">
      <formula>P9&gt;$C9</formula>
    </cfRule>
  </conditionalFormatting>
  <conditionalFormatting sqref="Q9">
    <cfRule type="expression" dxfId="26" priority="107">
      <formula>Q9&gt;$C9</formula>
    </cfRule>
  </conditionalFormatting>
  <conditionalFormatting sqref="R9">
    <cfRule type="expression" dxfId="25" priority="106">
      <formula>R9&gt;$C9</formula>
    </cfRule>
  </conditionalFormatting>
  <conditionalFormatting sqref="S9">
    <cfRule type="expression" dxfId="24" priority="105">
      <formula>S9&gt;$C9</formula>
    </cfRule>
  </conditionalFormatting>
  <conditionalFormatting sqref="T9">
    <cfRule type="expression" dxfId="23" priority="104">
      <formula>T9&gt;$C9</formula>
    </cfRule>
  </conditionalFormatting>
  <conditionalFormatting sqref="U9">
    <cfRule type="expression" dxfId="22" priority="103">
      <formula>U9&gt;$C9</formula>
    </cfRule>
  </conditionalFormatting>
  <conditionalFormatting sqref="V9">
    <cfRule type="expression" dxfId="21" priority="102">
      <formula>V9&gt;$C9</formula>
    </cfRule>
  </conditionalFormatting>
  <conditionalFormatting sqref="D10">
    <cfRule type="expression" dxfId="20" priority="100">
      <formula>D10&gt;$C10</formula>
    </cfRule>
  </conditionalFormatting>
  <conditionalFormatting sqref="W10">
    <cfRule type="expression" dxfId="19" priority="81">
      <formula>W10&gt;$C10</formula>
    </cfRule>
  </conditionalFormatting>
  <conditionalFormatting sqref="E10">
    <cfRule type="expression" dxfId="18" priority="99">
      <formula>E10&gt;$C10</formula>
    </cfRule>
  </conditionalFormatting>
  <conditionalFormatting sqref="F10">
    <cfRule type="expression" dxfId="17" priority="98">
      <formula>F10&gt;$C10</formula>
    </cfRule>
  </conditionalFormatting>
  <conditionalFormatting sqref="G10">
    <cfRule type="expression" dxfId="16" priority="97">
      <formula>G10&gt;$C10</formula>
    </cfRule>
  </conditionalFormatting>
  <conditionalFormatting sqref="H10">
    <cfRule type="expression" dxfId="15" priority="96">
      <formula>H10&gt;$C10</formula>
    </cfRule>
  </conditionalFormatting>
  <conditionalFormatting sqref="I10">
    <cfRule type="expression" dxfId="14" priority="95">
      <formula>I10&gt;$C10</formula>
    </cfRule>
  </conditionalFormatting>
  <conditionalFormatting sqref="J10">
    <cfRule type="expression" dxfId="13" priority="94">
      <formula>J10&gt;$C10</formula>
    </cfRule>
  </conditionalFormatting>
  <conditionalFormatting sqref="K10">
    <cfRule type="expression" dxfId="12" priority="93">
      <formula>K10&gt;$C10</formula>
    </cfRule>
  </conditionalFormatting>
  <conditionalFormatting sqref="L10">
    <cfRule type="expression" dxfId="11" priority="92">
      <formula>L10&gt;$C10</formula>
    </cfRule>
  </conditionalFormatting>
  <conditionalFormatting sqref="M10">
    <cfRule type="expression" dxfId="10" priority="91">
      <formula>M10&gt;$C10</formula>
    </cfRule>
  </conditionalFormatting>
  <conditionalFormatting sqref="N10">
    <cfRule type="expression" dxfId="9" priority="90">
      <formula>N10&gt;$C10</formula>
    </cfRule>
  </conditionalFormatting>
  <conditionalFormatting sqref="O10">
    <cfRule type="expression" dxfId="8" priority="89">
      <formula>O10&gt;$C10</formula>
    </cfRule>
  </conditionalFormatting>
  <conditionalFormatting sqref="P10">
    <cfRule type="expression" dxfId="7" priority="88">
      <formula>P10&gt;$C10</formula>
    </cfRule>
  </conditionalFormatting>
  <conditionalFormatting sqref="Q10">
    <cfRule type="expression" dxfId="6" priority="87">
      <formula>Q10&gt;$C10</formula>
    </cfRule>
  </conditionalFormatting>
  <conditionalFormatting sqref="R10">
    <cfRule type="expression" dxfId="5" priority="86">
      <formula>R10&gt;$C10</formula>
    </cfRule>
  </conditionalFormatting>
  <conditionalFormatting sqref="S10">
    <cfRule type="expression" dxfId="4" priority="85">
      <formula>S10&gt;$C10</formula>
    </cfRule>
  </conditionalFormatting>
  <conditionalFormatting sqref="T10">
    <cfRule type="expression" dxfId="3" priority="84">
      <formula>T10&gt;$C10</formula>
    </cfRule>
  </conditionalFormatting>
  <conditionalFormatting sqref="U10">
    <cfRule type="expression" dxfId="2" priority="83">
      <formula>U10&gt;$C10</formula>
    </cfRule>
  </conditionalFormatting>
  <conditionalFormatting sqref="V10">
    <cfRule type="expression" dxfId="1" priority="82">
      <formula>V10&gt;$C10</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J30"/>
  <sheetViews>
    <sheetView workbookViewId="0">
      <selection activeCell="J13" sqref="J13"/>
    </sheetView>
  </sheetViews>
  <sheetFormatPr defaultRowHeight="15" x14ac:dyDescent="0.25"/>
  <cols>
    <col min="1" max="1" width="4.140625" customWidth="1"/>
    <col min="2" max="2" width="14.7109375" customWidth="1"/>
    <col min="3" max="3" width="13.7109375" customWidth="1"/>
    <col min="4" max="10" width="13.5703125" style="1" customWidth="1"/>
  </cols>
  <sheetData>
    <row r="1" spans="1:10" ht="26.25" x14ac:dyDescent="0.4">
      <c r="A1" s="12" t="s">
        <v>18</v>
      </c>
    </row>
    <row r="2" spans="1:10" ht="21" x14ac:dyDescent="0.35">
      <c r="A2" s="13" t="s">
        <v>19</v>
      </c>
    </row>
    <row r="4" spans="1:10" ht="18.75" x14ac:dyDescent="0.3">
      <c r="A4" s="2" t="str">
        <f>Learners!A1</f>
        <v xml:space="preserve">5N3766 Occupational Therapy Assistant Theory </v>
      </c>
    </row>
    <row r="6" spans="1:10" x14ac:dyDescent="0.25">
      <c r="A6" s="15" t="s">
        <v>7</v>
      </c>
      <c r="B6" s="15" t="s">
        <v>9</v>
      </c>
      <c r="C6" s="15" t="s">
        <v>8</v>
      </c>
      <c r="D6" s="16" t="s">
        <v>20</v>
      </c>
      <c r="E6" s="16" t="s">
        <v>21</v>
      </c>
      <c r="F6" s="16" t="s">
        <v>22</v>
      </c>
      <c r="G6" s="16" t="s">
        <v>23</v>
      </c>
      <c r="H6" s="16" t="s">
        <v>24</v>
      </c>
      <c r="I6" s="16" t="s">
        <v>25</v>
      </c>
      <c r="J6" s="16" t="s">
        <v>26</v>
      </c>
    </row>
    <row r="7" spans="1:10" ht="23.25" customHeight="1" x14ac:dyDescent="0.25">
      <c r="A7" s="19">
        <v>1</v>
      </c>
      <c r="B7" s="21" t="str">
        <f>IF(Learners!C11="","",Learners!C11)</f>
        <v/>
      </c>
      <c r="C7" s="21" t="str">
        <f>IF(Learners!B11="","",Learners!B11)</f>
        <v/>
      </c>
      <c r="D7" s="19" t="str">
        <f>IF(Learners!D$11="","",Learners!D$11)</f>
        <v/>
      </c>
      <c r="E7" s="19">
        <f>Assignment!$D$10</f>
        <v>0</v>
      </c>
      <c r="F7" s="19">
        <f>Exam!$D$22</f>
        <v>0</v>
      </c>
      <c r="G7" s="19">
        <f>'Learner Record'!$D$11</f>
        <v>0</v>
      </c>
      <c r="H7" s="19" t="str">
        <f t="shared" ref="H7:H26" si="0">IF(B7="","",SUM(E7:G7))</f>
        <v/>
      </c>
      <c r="I7" s="19" t="str">
        <f>IF(H7="","",IF(H7&gt;79,"D",IF(H7&gt;64,"M", IF(H7&gt;49,"P",IF(H7&lt;50,"U")))))</f>
        <v/>
      </c>
      <c r="J7" s="22"/>
    </row>
    <row r="8" spans="1:10" ht="23.25" customHeight="1" x14ac:dyDescent="0.25">
      <c r="A8" s="23">
        <v>2</v>
      </c>
      <c r="B8" s="24" t="str">
        <f>IF(Learners!C12="","",Learners!C12)</f>
        <v/>
      </c>
      <c r="C8" s="24" t="str">
        <f>IF(Learners!B12="","",Learners!B12)</f>
        <v/>
      </c>
      <c r="D8" s="23" t="str">
        <f>IF(Learners!D12="","",Learners!D12)</f>
        <v/>
      </c>
      <c r="E8" s="23">
        <f>Assignment!$E$10</f>
        <v>0</v>
      </c>
      <c r="F8" s="23">
        <f>Exam!$E$22</f>
        <v>0</v>
      </c>
      <c r="G8" s="23">
        <f>'Learner Record'!$E$11</f>
        <v>0</v>
      </c>
      <c r="H8" s="23" t="str">
        <f t="shared" si="0"/>
        <v/>
      </c>
      <c r="I8" s="18" t="str">
        <f t="shared" ref="I8:I26" si="1">IF(H8="","",IF(H8&gt;79,"D",IF(H8&gt;64,"M", IF(H8&gt;49,"P",IF(H8&lt;50,"U")))))</f>
        <v/>
      </c>
      <c r="J8" s="25"/>
    </row>
    <row r="9" spans="1:10" ht="23.25" customHeight="1" x14ac:dyDescent="0.25">
      <c r="A9" s="19">
        <v>3</v>
      </c>
      <c r="B9" s="21" t="str">
        <f>IF(Learners!C13="","",Learners!C13)</f>
        <v/>
      </c>
      <c r="C9" s="21" t="str">
        <f>IF(Learners!B13="","",Learners!B13)</f>
        <v/>
      </c>
      <c r="D9" s="19" t="str">
        <f>IF(Learners!D13="","",Learners!D13)</f>
        <v/>
      </c>
      <c r="E9" s="19">
        <f>Assignment!$F$10</f>
        <v>0</v>
      </c>
      <c r="F9" s="19">
        <f>Exam!$F$22</f>
        <v>0</v>
      </c>
      <c r="G9" s="19">
        <f>'Learner Record'!$F$11</f>
        <v>0</v>
      </c>
      <c r="H9" s="19" t="str">
        <f t="shared" si="0"/>
        <v/>
      </c>
      <c r="I9" s="19" t="str">
        <f t="shared" si="1"/>
        <v/>
      </c>
      <c r="J9" s="22"/>
    </row>
    <row r="10" spans="1:10" ht="23.25" customHeight="1" x14ac:dyDescent="0.25">
      <c r="A10" s="23">
        <v>4</v>
      </c>
      <c r="B10" s="24" t="str">
        <f>IF(Learners!C14="","",Learners!C14)</f>
        <v/>
      </c>
      <c r="C10" s="24" t="str">
        <f>IF(Learners!B14="","",Learners!B14)</f>
        <v/>
      </c>
      <c r="D10" s="23" t="str">
        <f>IF(Learners!D14="","",Learners!D14)</f>
        <v/>
      </c>
      <c r="E10" s="23">
        <f>Assignment!$G$10</f>
        <v>0</v>
      </c>
      <c r="F10" s="23">
        <f>Exam!$G$22</f>
        <v>0</v>
      </c>
      <c r="G10" s="23">
        <f>'Learner Record'!$G$11</f>
        <v>0</v>
      </c>
      <c r="H10" s="23" t="str">
        <f t="shared" si="0"/>
        <v/>
      </c>
      <c r="I10" s="18" t="str">
        <f t="shared" si="1"/>
        <v/>
      </c>
      <c r="J10" s="25"/>
    </row>
    <row r="11" spans="1:10" ht="23.25" customHeight="1" x14ac:dyDescent="0.25">
      <c r="A11" s="19">
        <v>5</v>
      </c>
      <c r="B11" s="21" t="str">
        <f>IF(Learners!C15="","",Learners!C15)</f>
        <v/>
      </c>
      <c r="C11" s="21" t="str">
        <f>IF(Learners!B15="","",Learners!B15)</f>
        <v/>
      </c>
      <c r="D11" s="19" t="str">
        <f>IF(Learners!D15="","",Learners!D15)</f>
        <v/>
      </c>
      <c r="E11" s="19">
        <f>Assignment!$H$10</f>
        <v>0</v>
      </c>
      <c r="F11" s="19">
        <f>Exam!$H$22</f>
        <v>0</v>
      </c>
      <c r="G11" s="19">
        <f>'Learner Record'!$H$11</f>
        <v>0</v>
      </c>
      <c r="H11" s="19" t="str">
        <f t="shared" si="0"/>
        <v/>
      </c>
      <c r="I11" s="19" t="str">
        <f t="shared" si="1"/>
        <v/>
      </c>
      <c r="J11" s="22"/>
    </row>
    <row r="12" spans="1:10" ht="23.25" customHeight="1" x14ac:dyDescent="0.25">
      <c r="A12" s="23">
        <v>6</v>
      </c>
      <c r="B12" s="24" t="str">
        <f>IF(Learners!C16="","",Learners!C16)</f>
        <v/>
      </c>
      <c r="C12" s="24" t="str">
        <f>IF(Learners!B16="","",Learners!B16)</f>
        <v/>
      </c>
      <c r="D12" s="23" t="str">
        <f>IF(Learners!D16="","",Learners!D16)</f>
        <v/>
      </c>
      <c r="E12" s="23">
        <f>Assignment!$I$10</f>
        <v>0</v>
      </c>
      <c r="F12" s="23">
        <f>Exam!$I$22</f>
        <v>0</v>
      </c>
      <c r="G12" s="23">
        <f>'Learner Record'!$I$11</f>
        <v>0</v>
      </c>
      <c r="H12" s="23" t="str">
        <f t="shared" si="0"/>
        <v/>
      </c>
      <c r="I12" s="18" t="str">
        <f t="shared" si="1"/>
        <v/>
      </c>
      <c r="J12" s="25"/>
    </row>
    <row r="13" spans="1:10" ht="23.25" customHeight="1" x14ac:dyDescent="0.25">
      <c r="A13" s="19">
        <v>7</v>
      </c>
      <c r="B13" s="21" t="str">
        <f>IF(Learners!C17="","",Learners!C17)</f>
        <v/>
      </c>
      <c r="C13" s="21" t="str">
        <f>IF(Learners!B17="","",Learners!B17)</f>
        <v/>
      </c>
      <c r="D13" s="19" t="str">
        <f>IF(Learners!D17="","",Learners!D17)</f>
        <v/>
      </c>
      <c r="E13" s="19">
        <f>Assignment!$J$10</f>
        <v>0</v>
      </c>
      <c r="F13" s="19">
        <f>Exam!$J$22</f>
        <v>0</v>
      </c>
      <c r="G13" s="19">
        <f>'Learner Record'!$J$11</f>
        <v>0</v>
      </c>
      <c r="H13" s="19" t="str">
        <f t="shared" si="0"/>
        <v/>
      </c>
      <c r="I13" s="19" t="str">
        <f t="shared" si="1"/>
        <v/>
      </c>
      <c r="J13" s="22"/>
    </row>
    <row r="14" spans="1:10" ht="23.25" customHeight="1" x14ac:dyDescent="0.25">
      <c r="A14" s="23">
        <v>8</v>
      </c>
      <c r="B14" s="24" t="str">
        <f>IF(Learners!C18="","",Learners!C18)</f>
        <v/>
      </c>
      <c r="C14" s="24" t="str">
        <f>IF(Learners!B18="","",Learners!B18)</f>
        <v/>
      </c>
      <c r="D14" s="23" t="str">
        <f>IF(Learners!D18="","",Learners!D18)</f>
        <v/>
      </c>
      <c r="E14" s="23">
        <f>Assignment!$K$10</f>
        <v>0</v>
      </c>
      <c r="F14" s="23">
        <f>Exam!$K$22</f>
        <v>0</v>
      </c>
      <c r="G14" s="23">
        <f>'Learner Record'!$K$11</f>
        <v>0</v>
      </c>
      <c r="H14" s="23" t="str">
        <f t="shared" si="0"/>
        <v/>
      </c>
      <c r="I14" s="18" t="str">
        <f t="shared" si="1"/>
        <v/>
      </c>
      <c r="J14" s="25"/>
    </row>
    <row r="15" spans="1:10" ht="23.25" customHeight="1" x14ac:dyDescent="0.25">
      <c r="A15" s="19">
        <v>9</v>
      </c>
      <c r="B15" s="21" t="str">
        <f>IF(Learners!C19="","",Learners!C19)</f>
        <v/>
      </c>
      <c r="C15" s="21" t="str">
        <f>IF(Learners!B19="","",Learners!B19)</f>
        <v/>
      </c>
      <c r="D15" s="19" t="str">
        <f>IF(Learners!D19="","",Learners!D19)</f>
        <v/>
      </c>
      <c r="E15" s="19">
        <f>Assignment!$L$10</f>
        <v>0</v>
      </c>
      <c r="F15" s="19">
        <f>Exam!$L$22</f>
        <v>0</v>
      </c>
      <c r="G15" s="19">
        <f>'Learner Record'!$L$11</f>
        <v>0</v>
      </c>
      <c r="H15" s="19" t="str">
        <f t="shared" si="0"/>
        <v/>
      </c>
      <c r="I15" s="19" t="str">
        <f t="shared" si="1"/>
        <v/>
      </c>
      <c r="J15" s="22"/>
    </row>
    <row r="16" spans="1:10" ht="23.25" customHeight="1" x14ac:dyDescent="0.25">
      <c r="A16" s="23">
        <v>10</v>
      </c>
      <c r="B16" s="24" t="str">
        <f>IF(Learners!C20="","",Learners!C20)</f>
        <v/>
      </c>
      <c r="C16" s="24" t="str">
        <f>IF(Learners!B20="","",Learners!B20)</f>
        <v/>
      </c>
      <c r="D16" s="23" t="str">
        <f>IF(Learners!D20="","",Learners!D20)</f>
        <v/>
      </c>
      <c r="E16" s="23">
        <f>Assignment!$M$10</f>
        <v>0</v>
      </c>
      <c r="F16" s="23">
        <f>Exam!$M$22</f>
        <v>0</v>
      </c>
      <c r="G16" s="23">
        <f>'Learner Record'!$M$11</f>
        <v>0</v>
      </c>
      <c r="H16" s="23" t="str">
        <f t="shared" si="0"/>
        <v/>
      </c>
      <c r="I16" s="18" t="str">
        <f t="shared" si="1"/>
        <v/>
      </c>
      <c r="J16" s="25"/>
    </row>
    <row r="17" spans="1:10" ht="23.25" customHeight="1" x14ac:dyDescent="0.25">
      <c r="A17" s="19">
        <v>11</v>
      </c>
      <c r="B17" s="21" t="str">
        <f>IF(Learners!C21="","",Learners!C21)</f>
        <v/>
      </c>
      <c r="C17" s="21" t="str">
        <f>IF(Learners!B21="","",Learners!B21)</f>
        <v/>
      </c>
      <c r="D17" s="19" t="str">
        <f>IF(Learners!D21="","",Learners!D21)</f>
        <v/>
      </c>
      <c r="E17" s="19">
        <f>Assignment!$N$10</f>
        <v>0</v>
      </c>
      <c r="F17" s="19">
        <f>Exam!$N$22</f>
        <v>0</v>
      </c>
      <c r="G17" s="19">
        <f>'Learner Record'!$N$11</f>
        <v>0</v>
      </c>
      <c r="H17" s="19" t="str">
        <f t="shared" si="0"/>
        <v/>
      </c>
      <c r="I17" s="19" t="str">
        <f t="shared" si="1"/>
        <v/>
      </c>
      <c r="J17" s="22"/>
    </row>
    <row r="18" spans="1:10" ht="23.25" customHeight="1" x14ac:dyDescent="0.25">
      <c r="A18" s="23">
        <v>12</v>
      </c>
      <c r="B18" s="24" t="str">
        <f>IF(Learners!C22="","",Learners!C22)</f>
        <v/>
      </c>
      <c r="C18" s="24" t="str">
        <f>IF(Learners!B22="","",Learners!B22)</f>
        <v/>
      </c>
      <c r="D18" s="23" t="str">
        <f>IF(Learners!D22="","",Learners!D22)</f>
        <v/>
      </c>
      <c r="E18" s="23">
        <f>Assignment!$O$10</f>
        <v>0</v>
      </c>
      <c r="F18" s="23">
        <f>Exam!$O$22</f>
        <v>0</v>
      </c>
      <c r="G18" s="23">
        <f>'Learner Record'!$O$11</f>
        <v>0</v>
      </c>
      <c r="H18" s="23" t="str">
        <f t="shared" si="0"/>
        <v/>
      </c>
      <c r="I18" s="18" t="str">
        <f t="shared" si="1"/>
        <v/>
      </c>
      <c r="J18" s="25"/>
    </row>
    <row r="19" spans="1:10" ht="23.25" customHeight="1" x14ac:dyDescent="0.25">
      <c r="A19" s="19">
        <v>13</v>
      </c>
      <c r="B19" s="21" t="str">
        <f>IF(Learners!C23="","",Learners!C23)</f>
        <v/>
      </c>
      <c r="C19" s="21" t="str">
        <f>IF(Learners!B23="","",Learners!B23)</f>
        <v/>
      </c>
      <c r="D19" s="19" t="str">
        <f>IF(Learners!D23="","",Learners!D23)</f>
        <v/>
      </c>
      <c r="E19" s="19">
        <f>Assignment!$P$10</f>
        <v>0</v>
      </c>
      <c r="F19" s="19">
        <f>Exam!$P$22</f>
        <v>0</v>
      </c>
      <c r="G19" s="19">
        <f>'Learner Record'!$P$11</f>
        <v>0</v>
      </c>
      <c r="H19" s="19" t="str">
        <f t="shared" si="0"/>
        <v/>
      </c>
      <c r="I19" s="19" t="str">
        <f t="shared" si="1"/>
        <v/>
      </c>
      <c r="J19" s="22"/>
    </row>
    <row r="20" spans="1:10" ht="23.25" customHeight="1" x14ac:dyDescent="0.25">
      <c r="A20" s="23">
        <v>14</v>
      </c>
      <c r="B20" s="24" t="str">
        <f>IF(Learners!C24="","",Learners!C24)</f>
        <v/>
      </c>
      <c r="C20" s="24" t="str">
        <f>IF(Learners!B24="","",Learners!B24)</f>
        <v/>
      </c>
      <c r="D20" s="23" t="str">
        <f>IF(Learners!D24="","",Learners!D24)</f>
        <v/>
      </c>
      <c r="E20" s="23">
        <f>Assignment!$Q$10</f>
        <v>0</v>
      </c>
      <c r="F20" s="23">
        <f>Exam!$Q$22</f>
        <v>0</v>
      </c>
      <c r="G20" s="23">
        <f>'Learner Record'!$Q$11</f>
        <v>0</v>
      </c>
      <c r="H20" s="23" t="str">
        <f t="shared" si="0"/>
        <v/>
      </c>
      <c r="I20" s="18" t="str">
        <f t="shared" si="1"/>
        <v/>
      </c>
      <c r="J20" s="25"/>
    </row>
    <row r="21" spans="1:10" ht="23.25" customHeight="1" x14ac:dyDescent="0.25">
      <c r="A21" s="19">
        <v>15</v>
      </c>
      <c r="B21" s="21" t="str">
        <f>IF(Learners!C25="","",Learners!C25)</f>
        <v/>
      </c>
      <c r="C21" s="21" t="str">
        <f>IF(Learners!B25="","",Learners!B25)</f>
        <v/>
      </c>
      <c r="D21" s="19" t="str">
        <f>IF(Learners!D25="","",Learners!D25)</f>
        <v/>
      </c>
      <c r="E21" s="19">
        <f>Assignment!$R$10</f>
        <v>0</v>
      </c>
      <c r="F21" s="19">
        <f>Exam!$R$22</f>
        <v>0</v>
      </c>
      <c r="G21" s="19">
        <f>'Learner Record'!$R$11</f>
        <v>0</v>
      </c>
      <c r="H21" s="19" t="str">
        <f t="shared" si="0"/>
        <v/>
      </c>
      <c r="I21" s="19" t="str">
        <f t="shared" si="1"/>
        <v/>
      </c>
      <c r="J21" s="22"/>
    </row>
    <row r="22" spans="1:10" ht="23.25" customHeight="1" x14ac:dyDescent="0.25">
      <c r="A22" s="23">
        <v>16</v>
      </c>
      <c r="B22" s="24" t="str">
        <f>IF(Learners!C26="","",Learners!C26)</f>
        <v/>
      </c>
      <c r="C22" s="24" t="str">
        <f>IF(Learners!B26="","",Learners!B26)</f>
        <v/>
      </c>
      <c r="D22" s="23" t="str">
        <f>IF(Learners!D26="","",Learners!D26)</f>
        <v/>
      </c>
      <c r="E22" s="23">
        <f>Assignment!$S$10</f>
        <v>0</v>
      </c>
      <c r="F22" s="23">
        <f>Exam!$S$22</f>
        <v>0</v>
      </c>
      <c r="G22" s="23">
        <f>'Learner Record'!$S$11</f>
        <v>0</v>
      </c>
      <c r="H22" s="23" t="str">
        <f t="shared" si="0"/>
        <v/>
      </c>
      <c r="I22" s="18" t="str">
        <f t="shared" si="1"/>
        <v/>
      </c>
      <c r="J22" s="25"/>
    </row>
    <row r="23" spans="1:10" ht="23.25" customHeight="1" x14ac:dyDescent="0.25">
      <c r="A23" s="19">
        <v>17</v>
      </c>
      <c r="B23" s="21" t="str">
        <f>IF(Learners!C27="","",Learners!C27)</f>
        <v/>
      </c>
      <c r="C23" s="21" t="str">
        <f>IF(Learners!B27="","",Learners!B27)</f>
        <v/>
      </c>
      <c r="D23" s="19" t="str">
        <f>IF(Learners!D27="","",Learners!D27)</f>
        <v/>
      </c>
      <c r="E23" s="19">
        <f>Assignment!$T$10</f>
        <v>0</v>
      </c>
      <c r="F23" s="19">
        <f>Exam!$T$22</f>
        <v>0</v>
      </c>
      <c r="G23" s="19">
        <f>'Learner Record'!$T$11</f>
        <v>0</v>
      </c>
      <c r="H23" s="19" t="str">
        <f t="shared" si="0"/>
        <v/>
      </c>
      <c r="I23" s="19" t="str">
        <f t="shared" si="1"/>
        <v/>
      </c>
      <c r="J23" s="22"/>
    </row>
    <row r="24" spans="1:10" ht="23.25" customHeight="1" x14ac:dyDescent="0.25">
      <c r="A24" s="23">
        <v>18</v>
      </c>
      <c r="B24" s="24" t="str">
        <f>IF(Learners!C28="","",Learners!C28)</f>
        <v/>
      </c>
      <c r="C24" s="24" t="str">
        <f>IF(Learners!B28="","",Learners!B28)</f>
        <v/>
      </c>
      <c r="D24" s="23" t="str">
        <f>IF(Learners!D28="","",Learners!D28)</f>
        <v/>
      </c>
      <c r="E24" s="23">
        <f>Assignment!$U$10</f>
        <v>0</v>
      </c>
      <c r="F24" s="23">
        <f>Exam!$U$22</f>
        <v>0</v>
      </c>
      <c r="G24" s="23">
        <f>'Learner Record'!$U$11</f>
        <v>0</v>
      </c>
      <c r="H24" s="23" t="str">
        <f t="shared" si="0"/>
        <v/>
      </c>
      <c r="I24" s="18" t="str">
        <f t="shared" si="1"/>
        <v/>
      </c>
      <c r="J24" s="25"/>
    </row>
    <row r="25" spans="1:10" ht="23.25" customHeight="1" x14ac:dyDescent="0.25">
      <c r="A25" s="19">
        <v>19</v>
      </c>
      <c r="B25" s="21" t="str">
        <f>IF(Learners!C29="","",Learners!C29)</f>
        <v/>
      </c>
      <c r="C25" s="21" t="str">
        <f>IF(Learners!B29="","",Learners!B29)</f>
        <v/>
      </c>
      <c r="D25" s="19" t="str">
        <f>IF(Learners!D29="","",Learners!D29)</f>
        <v/>
      </c>
      <c r="E25" s="19">
        <f>Assignment!$V$10</f>
        <v>0</v>
      </c>
      <c r="F25" s="19">
        <f>Exam!$V$22</f>
        <v>0</v>
      </c>
      <c r="G25" s="19">
        <f>'Learner Record'!$V$11</f>
        <v>0</v>
      </c>
      <c r="H25" s="19" t="str">
        <f t="shared" si="0"/>
        <v/>
      </c>
      <c r="I25" s="19" t="str">
        <f t="shared" si="1"/>
        <v/>
      </c>
      <c r="J25" s="22"/>
    </row>
    <row r="26" spans="1:10" ht="23.25" customHeight="1" x14ac:dyDescent="0.25">
      <c r="A26" s="23">
        <v>20</v>
      </c>
      <c r="B26" s="24" t="str">
        <f>IF(Learners!C30="","",Learners!C30)</f>
        <v/>
      </c>
      <c r="C26" s="24" t="str">
        <f>IF(Learners!B30="","",Learners!B30)</f>
        <v/>
      </c>
      <c r="D26" s="23" t="str">
        <f>IF(Learners!D30="","",Learners!D30)</f>
        <v/>
      </c>
      <c r="E26" s="23">
        <f>Assignment!$W$10</f>
        <v>0</v>
      </c>
      <c r="F26" s="23">
        <f>Exam!$W$22</f>
        <v>0</v>
      </c>
      <c r="G26" s="23">
        <f>'Learner Record'!$W$11</f>
        <v>0</v>
      </c>
      <c r="H26" s="23" t="str">
        <f t="shared" si="0"/>
        <v/>
      </c>
      <c r="I26" s="18" t="str">
        <f t="shared" si="1"/>
        <v/>
      </c>
      <c r="J26" s="25"/>
    </row>
    <row r="27" spans="1:10" x14ac:dyDescent="0.25">
      <c r="J27" s="17"/>
    </row>
    <row r="28" spans="1:10" ht="29.25" customHeight="1" x14ac:dyDescent="0.25">
      <c r="A28" s="37" t="s">
        <v>27</v>
      </c>
      <c r="B28" s="38"/>
      <c r="C28" s="38"/>
      <c r="D28" s="38"/>
      <c r="E28" s="38"/>
      <c r="F28" s="38"/>
      <c r="G28" s="38"/>
      <c r="H28" s="38"/>
      <c r="I28" s="38"/>
      <c r="J28" s="38"/>
    </row>
    <row r="29" spans="1:10" ht="30" customHeight="1" x14ac:dyDescent="0.25">
      <c r="A29" s="39" t="s">
        <v>28</v>
      </c>
      <c r="B29" s="40"/>
      <c r="C29" s="40"/>
      <c r="D29" s="40"/>
      <c r="E29" s="40"/>
      <c r="F29" s="40"/>
      <c r="G29" s="40"/>
      <c r="H29" s="40"/>
      <c r="I29" s="40"/>
      <c r="J29" s="40"/>
    </row>
    <row r="30" spans="1:10" x14ac:dyDescent="0.25">
      <c r="B30" s="7"/>
    </row>
  </sheetData>
  <sheetProtection algorithmName="SHA-512" hashValue="i1jLx5PtoqgwlVCCoW3SvAgBWuZL/l29NnkzDXGN9p/WAdo+S7QQV2ZJV5WhZdMZfiK1IsXHNqI/oy2mROHtbw==" saltValue="10QqfhPGN5JP34rEwkX/uQ==" spinCount="100000" sheet="1" objects="1" scenarios="1" selectLockedCells="1"/>
  <mergeCells count="2">
    <mergeCell ref="A28:J28"/>
    <mergeCell ref="A29:J29"/>
  </mergeCells>
  <conditionalFormatting sqref="I7:I26">
    <cfRule type="expression" dxfId="0" priority="1">
      <formula>"if+$G$7=0"</formula>
    </cfRule>
  </conditionalFormatting>
  <pageMargins left="0.7" right="0.7" top="0.75" bottom="0.75" header="0.3" footer="0.3"/>
  <pageSetup paperSize="9" scale="76"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_activity xmlns="38b2580e-9ac0-4cb7-be66-de2b439f9332"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3BEBAD23C5C8834381F7EC493A1DAB7F" ma:contentTypeVersion="18" ma:contentTypeDescription="Create a new document." ma:contentTypeScope="" ma:versionID="4a5a9ce789ee356c03122b29a5113da7">
  <xsd:schema xmlns:xsd="http://www.w3.org/2001/XMLSchema" xmlns:xs="http://www.w3.org/2001/XMLSchema" xmlns:p="http://schemas.microsoft.com/office/2006/metadata/properties" xmlns:ns1="http://schemas.microsoft.com/sharepoint/v3" xmlns:ns3="38b2580e-9ac0-4cb7-be66-de2b439f9332" xmlns:ns4="82359709-66c9-4ed4-b87f-4fe2b34dcae6" targetNamespace="http://schemas.microsoft.com/office/2006/metadata/properties" ma:root="true" ma:fieldsID="a032a75dc5369f98192562f9fa1ad7d2" ns1:_="" ns3:_="" ns4:_="">
    <xsd:import namespace="http://schemas.microsoft.com/sharepoint/v3"/>
    <xsd:import namespace="38b2580e-9ac0-4cb7-be66-de2b439f9332"/>
    <xsd:import namespace="82359709-66c9-4ed4-b87f-4fe2b34dcae6"/>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Location" minOccurs="0"/>
                <xsd:element ref="ns3:MediaServiceDateTaken" minOccurs="0"/>
                <xsd:element ref="ns3:MediaServiceAutoKeyPoints" minOccurs="0"/>
                <xsd:element ref="ns3:MediaServiceKeyPoints" minOccurs="0"/>
                <xsd:element ref="ns4:SharedWithUsers" minOccurs="0"/>
                <xsd:element ref="ns4:SharedWithDetails" minOccurs="0"/>
                <xsd:element ref="ns4:SharingHintHash" minOccurs="0"/>
                <xsd:element ref="ns1:_ip_UnifiedCompliancePolicyProperties" minOccurs="0"/>
                <xsd:element ref="ns1:_ip_UnifiedCompliancePolicyUIAction" minOccurs="0"/>
                <xsd:element ref="ns3:MediaLengthInSeconds" minOccurs="0"/>
                <xsd:element ref="ns3:_activity"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1" nillable="true" ma:displayName="Unified Compliance Policy Properties" ma:hidden="true" ma:internalName="_ip_UnifiedCompliancePolicyProperties">
      <xsd:simpleType>
        <xsd:restriction base="dms:Note"/>
      </xsd:simpleType>
    </xsd:element>
    <xsd:element name="_ip_UnifiedCompliancePolicyUIAction" ma:index="2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8b2580e-9ac0-4cb7-be66-de2b439f933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23" nillable="true" ma:displayName="MediaLengthInSeconds" ma:hidden="true" ma:internalName="MediaLengthInSeconds" ma:readOnly="true">
      <xsd:simpleType>
        <xsd:restriction base="dms:Unknown"/>
      </xsd:simpleType>
    </xsd:element>
    <xsd:element name="_activity" ma:index="24" nillable="true" ma:displayName="_activity" ma:hidden="true" ma:internalName="_activity">
      <xsd:simpleType>
        <xsd:restriction base="dms:Note"/>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2359709-66c9-4ed4-b87f-4fe2b34dcae6"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SharingHintHash" ma:index="20"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64E8302-9C83-45F3-BD20-95A7A6A84057}">
  <ds:schemaRefs>
    <ds:schemaRef ds:uri="http://schemas.microsoft.com/sharepoint/v3/contenttype/forms"/>
  </ds:schemaRefs>
</ds:datastoreItem>
</file>

<file path=customXml/itemProps2.xml><?xml version="1.0" encoding="utf-8"?>
<ds:datastoreItem xmlns:ds="http://schemas.openxmlformats.org/officeDocument/2006/customXml" ds:itemID="{68DF4702-C1A4-44B2-B103-E1C44A5A470B}">
  <ds:schemaRefs>
    <ds:schemaRef ds:uri="http://purl.org/dc/elements/1.1/"/>
    <ds:schemaRef ds:uri="http://purl.org/dc/dcmitype/"/>
    <ds:schemaRef ds:uri="http://schemas.microsoft.com/office/2006/documentManagement/types"/>
    <ds:schemaRef ds:uri="82359709-66c9-4ed4-b87f-4fe2b34dcae6"/>
    <ds:schemaRef ds:uri="http://schemas.microsoft.com/office/infopath/2007/PartnerControls"/>
    <ds:schemaRef ds:uri="38b2580e-9ac0-4cb7-be66-de2b439f9332"/>
    <ds:schemaRef ds:uri="http://schemas.microsoft.com/sharepoint/v3"/>
    <ds:schemaRef ds:uri="http://schemas.openxmlformats.org/package/2006/metadata/core-properties"/>
    <ds:schemaRef ds:uri="http://purl.org/dc/terms/"/>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5DED1B0B-DA0E-4BA0-BDB8-54A40134F9A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38b2580e-9ac0-4cb7-be66-de2b439f9332"/>
    <ds:schemaRef ds:uri="82359709-66c9-4ed4-b87f-4fe2b34dcae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Learners</vt:lpstr>
      <vt:lpstr>Assignment</vt:lpstr>
      <vt:lpstr>Exam</vt:lpstr>
      <vt:lpstr>Learner Record</vt:lpstr>
      <vt:lpstr>Summary Results Sheet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Mary</dc:creator>
  <cp:keywords/>
  <dc:description/>
  <cp:lastModifiedBy>Debbie Dollard</cp:lastModifiedBy>
  <cp:revision/>
  <dcterms:created xsi:type="dcterms:W3CDTF">2020-08-23T19:19:09Z</dcterms:created>
  <dcterms:modified xsi:type="dcterms:W3CDTF">2023-09-26T08:50:06Z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0x0101003BEBAD23C5C8834381F7EC493A1DAB7F</vt:lpwstr>
  </property>
</Properties>
</file>