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bookViews>
    <workbookView xWindow="0" yWindow="0" windowWidth="28800" windowHeight="12330" activeTab="4"/>
  </bookViews>
  <sheets>
    <sheet name="Learners" sheetId="1" r:id="rId1"/>
    <sheet name="Exam" sheetId="7" r:id="rId2"/>
    <sheet name="Learner Record" sheetId="5" r:id="rId3"/>
    <sheet name="Skills Demo" sheetId="8" r:id="rId4"/>
    <sheet name="Summary Results Sheet" sheetId="6" r:id="rId5"/>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2" i="7" l="1"/>
  <c r="C15" i="5"/>
  <c r="C22" i="8"/>
  <c r="W22" i="8" l="1"/>
  <c r="G26" i="6" s="1"/>
  <c r="V22" i="8"/>
  <c r="G25" i="6" s="1"/>
  <c r="U22" i="8"/>
  <c r="G24" i="6" s="1"/>
  <c r="T22" i="8"/>
  <c r="G23" i="6" s="1"/>
  <c r="S22" i="8"/>
  <c r="G22" i="6" s="1"/>
  <c r="R22" i="8"/>
  <c r="G21" i="6" s="1"/>
  <c r="Q22" i="8"/>
  <c r="G20" i="6" s="1"/>
  <c r="P22" i="8"/>
  <c r="G19" i="6" s="1"/>
  <c r="O22" i="8"/>
  <c r="G18" i="6" s="1"/>
  <c r="N22" i="8"/>
  <c r="G17" i="6" s="1"/>
  <c r="M22" i="8"/>
  <c r="G16" i="6" s="1"/>
  <c r="L22" i="8"/>
  <c r="G15" i="6" s="1"/>
  <c r="K22" i="8"/>
  <c r="G14" i="6" s="1"/>
  <c r="J22" i="8"/>
  <c r="G13" i="6" s="1"/>
  <c r="I22" i="8"/>
  <c r="G12" i="6" s="1"/>
  <c r="H22" i="8"/>
  <c r="G11" i="6" s="1"/>
  <c r="G22" i="8"/>
  <c r="G10" i="6" s="1"/>
  <c r="F22" i="8"/>
  <c r="G9" i="6" s="1"/>
  <c r="E22" i="8"/>
  <c r="G8" i="6" s="1"/>
  <c r="D22" i="8"/>
  <c r="G7" i="6" s="1"/>
  <c r="W2" i="8"/>
  <c r="V2" i="8"/>
  <c r="U2" i="8"/>
  <c r="T2" i="8"/>
  <c r="S2" i="8"/>
  <c r="R2" i="8"/>
  <c r="Q2" i="8"/>
  <c r="P2" i="8"/>
  <c r="O2" i="8"/>
  <c r="N2" i="8"/>
  <c r="M2" i="8"/>
  <c r="L2" i="8"/>
  <c r="K2" i="8"/>
  <c r="J2" i="8"/>
  <c r="I2" i="8"/>
  <c r="H2" i="8"/>
  <c r="G2" i="8"/>
  <c r="F2" i="8"/>
  <c r="E2" i="8"/>
  <c r="D2" i="8"/>
  <c r="A1" i="8"/>
  <c r="W15" i="5"/>
  <c r="F26" i="6" s="1"/>
  <c r="V15" i="5"/>
  <c r="F25" i="6" s="1"/>
  <c r="U15" i="5"/>
  <c r="F24" i="6" s="1"/>
  <c r="T15" i="5"/>
  <c r="F23" i="6" s="1"/>
  <c r="S15" i="5"/>
  <c r="F22" i="6" s="1"/>
  <c r="R15" i="5"/>
  <c r="F21" i="6" s="1"/>
  <c r="Q15" i="5"/>
  <c r="F20" i="6" s="1"/>
  <c r="P15" i="5"/>
  <c r="F19" i="6" s="1"/>
  <c r="O15" i="5"/>
  <c r="F18" i="6" s="1"/>
  <c r="N15" i="5"/>
  <c r="F17" i="6" s="1"/>
  <c r="M15" i="5"/>
  <c r="F16" i="6" s="1"/>
  <c r="L15" i="5"/>
  <c r="F15" i="6" s="1"/>
  <c r="K15" i="5"/>
  <c r="F14" i="6" s="1"/>
  <c r="J15" i="5"/>
  <c r="F13" i="6" s="1"/>
  <c r="I15" i="5"/>
  <c r="F12" i="6" s="1"/>
  <c r="H15" i="5"/>
  <c r="F11" i="6" s="1"/>
  <c r="G15" i="5"/>
  <c r="F10" i="6" s="1"/>
  <c r="F15" i="5"/>
  <c r="F9" i="6" s="1"/>
  <c r="E15" i="5"/>
  <c r="F8" i="6" s="1"/>
  <c r="D15" i="5"/>
  <c r="F7" i="6" s="1"/>
  <c r="W2" i="5"/>
  <c r="V2" i="5"/>
  <c r="U2" i="5"/>
  <c r="T2" i="5"/>
  <c r="S2" i="5"/>
  <c r="R2" i="5"/>
  <c r="Q2" i="5"/>
  <c r="P2" i="5"/>
  <c r="O2" i="5"/>
  <c r="N2" i="5"/>
  <c r="M2" i="5"/>
  <c r="L2" i="5"/>
  <c r="K2" i="5"/>
  <c r="J2" i="5"/>
  <c r="I2" i="5"/>
  <c r="H2" i="5"/>
  <c r="G2" i="5"/>
  <c r="F2" i="5"/>
  <c r="E2" i="5"/>
  <c r="D2" i="5"/>
  <c r="A1" i="5"/>
  <c r="W22" i="7"/>
  <c r="E26" i="6" s="1"/>
  <c r="V22" i="7"/>
  <c r="E25" i="6" s="1"/>
  <c r="U22" i="7"/>
  <c r="E24" i="6" s="1"/>
  <c r="T22" i="7"/>
  <c r="E23" i="6" s="1"/>
  <c r="S22" i="7"/>
  <c r="E22" i="6" s="1"/>
  <c r="R22" i="7"/>
  <c r="E21" i="6" s="1"/>
  <c r="Q22" i="7"/>
  <c r="E20" i="6" s="1"/>
  <c r="P22" i="7"/>
  <c r="E19" i="6" s="1"/>
  <c r="O22" i="7"/>
  <c r="E18" i="6" s="1"/>
  <c r="N22" i="7"/>
  <c r="E17" i="6" s="1"/>
  <c r="M22" i="7"/>
  <c r="E16" i="6" s="1"/>
  <c r="L22" i="7"/>
  <c r="E15" i="6" s="1"/>
  <c r="K22" i="7"/>
  <c r="E14" i="6" s="1"/>
  <c r="J22" i="7"/>
  <c r="E13" i="6" s="1"/>
  <c r="I22" i="7"/>
  <c r="E12" i="6" s="1"/>
  <c r="H22" i="7"/>
  <c r="E11" i="6" s="1"/>
  <c r="G22" i="7"/>
  <c r="E10" i="6" s="1"/>
  <c r="F22" i="7"/>
  <c r="E9" i="6" s="1"/>
  <c r="E22" i="7"/>
  <c r="E8" i="6" s="1"/>
  <c r="D22" i="7"/>
  <c r="E7" i="6" s="1"/>
  <c r="W2" i="7"/>
  <c r="V2" i="7"/>
  <c r="U2" i="7"/>
  <c r="T2" i="7"/>
  <c r="S2" i="7"/>
  <c r="R2" i="7"/>
  <c r="Q2" i="7"/>
  <c r="P2" i="7"/>
  <c r="O2" i="7"/>
  <c r="N2" i="7"/>
  <c r="M2" i="7"/>
  <c r="L2" i="7"/>
  <c r="K2" i="7"/>
  <c r="J2" i="7"/>
  <c r="I2" i="7"/>
  <c r="H2" i="7"/>
  <c r="G2" i="7"/>
  <c r="F2" i="7"/>
  <c r="E2" i="7"/>
  <c r="D2" i="7"/>
  <c r="A1" i="7"/>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H26" i="6" l="1"/>
  <c r="I26" i="6" s="1"/>
  <c r="H25" i="6" l="1"/>
  <c r="I25" i="6" s="1"/>
  <c r="H24" i="6"/>
  <c r="I24" i="6" s="1"/>
  <c r="H22" i="6"/>
  <c r="I22" i="6" s="1"/>
  <c r="H8" i="6"/>
  <c r="I8" i="6" s="1"/>
  <c r="H20" i="6"/>
  <c r="I20" i="6" s="1"/>
  <c r="H9" i="6"/>
  <c r="I9" i="6" s="1"/>
  <c r="H10" i="6"/>
  <c r="I10" i="6" s="1"/>
  <c r="H12" i="6"/>
  <c r="I12" i="6" s="1"/>
  <c r="H16" i="6"/>
  <c r="I16" i="6" s="1"/>
  <c r="H7" i="6"/>
  <c r="I7" i="6" s="1"/>
  <c r="H14" i="6"/>
  <c r="I14" i="6" s="1"/>
  <c r="H11" i="6"/>
  <c r="I11" i="6" s="1"/>
  <c r="H13" i="6"/>
  <c r="I13" i="6" s="1"/>
  <c r="H21" i="6"/>
  <c r="I21" i="6" s="1"/>
  <c r="H17" i="6"/>
  <c r="I17" i="6" s="1"/>
  <c r="H19" i="6"/>
  <c r="I19" i="6" s="1"/>
  <c r="H15" i="6"/>
  <c r="I15" i="6" s="1"/>
  <c r="H18" i="6"/>
  <c r="I18" i="6" s="1"/>
  <c r="H23" i="6"/>
  <c r="I23" i="6" s="1"/>
</calcChain>
</file>

<file path=xl/sharedStrings.xml><?xml version="1.0" encoding="utf-8"?>
<sst xmlns="http://schemas.openxmlformats.org/spreadsheetml/2006/main" count="120" uniqueCount="68">
  <si>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</si>
  <si>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</si>
  <si>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</si>
  <si>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</si>
  <si>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</si>
  <si>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</si>
  <si>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</si>
  <si>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</si>
  <si>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</si>
  <si>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</si>
  <si>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</si>
  <si>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</si>
  <si>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</si>
  <si>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</si>
  <si>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</si>
  <si>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</si>
  <si>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</si>
  <si>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</si>
  <si>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</si>
  <si>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</si>
  <si>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</si>
  <si>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Exam</t>
  </si>
  <si>
    <t>Learner Record</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</si>
  <si>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</si>
  <si>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</si>
  <si>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</si>
  <si>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</si>
  <si>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</si>
  <si>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</si>
  <si>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5N3734 Infection Prevention &amp; Control</t>
  </si>
  <si>
    <t>Skills Demonstration 40%</t>
  </si>
  <si>
    <t>Demonstration of:</t>
  </si>
  <si>
    <t xml:space="preserve"> investigation of term  cleaning, disinfection and sterilisation</t>
  </si>
  <si>
    <t xml:space="preserve">cleaning standards, procedures and frequencies </t>
  </si>
  <si>
    <t>decontamination of equipment, including patient care equipment</t>
  </si>
  <si>
    <r>
      <rPr>
        <sz val="7"/>
        <color theme="1"/>
        <rFont val="Times New Roman"/>
        <family val="1"/>
      </rPr>
      <t xml:space="preserve"> </t>
    </r>
    <r>
      <rPr>
        <sz val="11"/>
        <color theme="1"/>
        <rFont val="Calibri"/>
        <family val="2"/>
        <scheme val="minor"/>
      </rPr>
      <t>differences between social hand hygiene, antiseptic hand hygiene and surgical hand hygiene;</t>
    </r>
  </si>
  <si>
    <t>the correct use of alcohol hand gels;</t>
  </si>
  <si>
    <t>the need for good personal skin care and efficient hand washing.</t>
  </si>
  <si>
    <t>Implementation of :</t>
  </si>
  <si>
    <r>
      <rPr>
        <sz val="7"/>
        <color theme="1"/>
        <rFont val="Times New Roman"/>
        <family val="1"/>
      </rPr>
      <t xml:space="preserve"> </t>
    </r>
    <r>
      <rPr>
        <sz val="11"/>
        <color theme="1"/>
        <rFont val="Calibri"/>
        <family val="2"/>
        <scheme val="minor"/>
      </rPr>
      <t>the local terminal cleaning procedure in a range of settings, such as an isolation room;</t>
    </r>
  </si>
  <si>
    <r>
      <rPr>
        <sz val="7"/>
        <color theme="1"/>
        <rFont val="Times New Roman"/>
        <family val="1"/>
      </rPr>
      <t xml:space="preserve"> </t>
    </r>
    <r>
      <rPr>
        <sz val="11"/>
        <color theme="1"/>
        <rFont val="Calibri"/>
        <family val="2"/>
        <scheme val="minor"/>
      </rPr>
      <t>appropriate use of single use items;</t>
    </r>
  </si>
  <si>
    <t>their role in outbreak management.</t>
  </si>
  <si>
    <r>
      <rPr>
        <sz val="7"/>
        <color theme="1"/>
        <rFont val="Times New Roman"/>
        <family val="1"/>
      </rPr>
      <t xml:space="preserve"> </t>
    </r>
    <r>
      <rPr>
        <sz val="11"/>
        <color theme="1"/>
        <rFont val="Calibri"/>
        <family val="2"/>
        <scheme val="minor"/>
      </rPr>
      <t>the application of appropriate management of blood and body fluid spillages,</t>
    </r>
  </si>
  <si>
    <r>
      <rPr>
        <sz val="7"/>
        <color theme="1"/>
        <rFont val="Times New Roman"/>
        <family val="1"/>
      </rPr>
      <t xml:space="preserve"> </t>
    </r>
    <r>
      <rPr>
        <sz val="11"/>
        <color theme="1"/>
        <rFont val="Calibri"/>
        <family val="2"/>
        <scheme val="minor"/>
      </rPr>
      <t>knowledge of  policies for dealing with clean and soiled linen,</t>
    </r>
  </si>
  <si>
    <t>appropriate disposal of sharps , correct management following inoculation, injury or accidental exposure to blood and body fluids.</t>
  </si>
  <si>
    <t>Exam 40%</t>
  </si>
  <si>
    <t>Secction A:  Ten short questions (2 marks each)</t>
  </si>
  <si>
    <t>Question 1</t>
  </si>
  <si>
    <t>Question 2</t>
  </si>
  <si>
    <t>Question 3</t>
  </si>
  <si>
    <t>Question 4</t>
  </si>
  <si>
    <t>Question 5</t>
  </si>
  <si>
    <t>Question 6</t>
  </si>
  <si>
    <t>Question 7</t>
  </si>
  <si>
    <t>Question 8</t>
  </si>
  <si>
    <t>Question 9</t>
  </si>
  <si>
    <t>Question 10</t>
  </si>
  <si>
    <t>Section B: Structured questions: Four structured questions (5 marks each)</t>
  </si>
  <si>
    <t>Learner Record 20%</t>
  </si>
  <si>
    <t xml:space="preserve">Provision of </t>
  </si>
  <si>
    <t>local policy in relation to dress, staff health and travel associated infections.</t>
  </si>
  <si>
    <t xml:space="preserve">5 Clear Indentifcation of </t>
  </si>
  <si>
    <t>the main blood borne viruses which pose a threat,</t>
  </si>
  <si>
    <t xml:space="preserve">the methods that prevent the spread of infections. </t>
  </si>
  <si>
    <t>Provision of a clear</t>
  </si>
  <si>
    <r>
      <rPr>
        <sz val="7"/>
        <color theme="1"/>
        <rFont val="Times New Roman"/>
        <family val="1"/>
      </rPr>
      <t xml:space="preserve"> </t>
    </r>
    <r>
      <rPr>
        <sz val="11"/>
        <color theme="1"/>
        <rFont val="Calibri"/>
        <family val="2"/>
        <scheme val="minor"/>
      </rPr>
      <t>examination of the role of antibiotics</t>
    </r>
  </si>
  <si>
    <t xml:space="preserve">understanding of the importance of correct and safe antibiotic use to avoid antibiotic resistance. </t>
  </si>
  <si>
    <t>a clear summary of the role and functions of the local infection control team members,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</si>
</sst>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3"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sz val="11"/>
      <color theme="1"/>
      <name val="Symbol"/>
      <family val="1"/>
      <charset val="2"/>
    </font>
    <font>
      <sz val="7"/>
      <color theme="1"/>
      <name val="Times New Roman"/>
      <family val="1"/>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style="thin">
        <color auto="1"/>
      </left>
      <right style="thin">
        <color auto="1"/>
      </right>
      <top style="hair">
        <color auto="1"/>
      </top>
      <bottom/>
      <diagonal/>
    </border>
  </borders>
  <cellStyleXfs count="1">
    <xf numFmtId="0" fontId="0" fillId="0" borderId="0"/>
  </cellStyleXfs>
  <cellXfs count="61">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2" borderId="3"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1" fillId="3" borderId="3" xfId="0" applyFont="1" applyFill="1" applyBorder="1" applyAlignment="1">
      <alignment vertical="top"/>
    </xf>
    <xf numFmtId="0" fontId="0" fillId="3" borderId="3" xfId="0" applyFill="1" applyBorder="1"/>
    <xf numFmtId="0" fontId="0" fillId="3" borderId="3" xfId="0" applyFill="1" applyBorder="1" applyAlignment="1">
      <alignment horizontal="center"/>
    </xf>
    <xf numFmtId="164" fontId="0" fillId="3" borderId="1" xfId="0" applyNumberFormat="1" applyFill="1" applyBorder="1" applyAlignment="1" applyProtection="1">
      <alignment horizontal="center" vertical="center"/>
      <protection locked="0"/>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2" xfId="0" applyNumberFormat="1" applyBorder="1" applyAlignment="1" applyProtection="1">
      <alignment horizontal="center" vertical="center"/>
      <protection locked="0"/>
    </xf>
    <xf numFmtId="164" fontId="0" fillId="0" borderId="6" xfId="0" applyNumberFormat="1" applyBorder="1" applyAlignment="1" applyProtection="1">
      <alignment horizontal="center" vertical="center"/>
      <protection locked="0"/>
    </xf>
    <xf numFmtId="0" fontId="0" fillId="0" borderId="0" xfId="0" applyFont="1" applyAlignment="1">
      <alignment horizontal="left" vertical="top"/>
    </xf>
    <xf numFmtId="0" fontId="0" fillId="0" borderId="0" xfId="0" applyBorder="1"/>
    <xf numFmtId="0" fontId="0" fillId="0" borderId="0" xfId="0" applyAlignment="1">
      <alignment vertical="center" wrapText="1"/>
    </xf>
    <xf numFmtId="0" fontId="11" fillId="0" borderId="0" xfId="0" applyFont="1" applyAlignment="1">
      <alignment vertical="top" wrapText="1"/>
    </xf>
    <xf numFmtId="0" fontId="0" fillId="0" borderId="0" xfId="0" applyAlignment="1">
      <alignment wrapText="1"/>
    </xf>
    <xf numFmtId="0" fontId="0" fillId="0" borderId="0" xfId="0" applyAlignment="1">
      <alignment vertical="top" wrapText="1"/>
    </xf>
    <xf numFmtId="0" fontId="11" fillId="0" borderId="0" xfId="0" applyFont="1" applyAlignment="1">
      <alignment horizontal="left" vertical="center"/>
    </xf>
    <xf numFmtId="0" fontId="11" fillId="0" borderId="0" xfId="0" applyFont="1" applyAlignment="1">
      <alignment horizontal="left" vertical="center" wrapText="1"/>
    </xf>
    <xf numFmtId="0" fontId="11" fillId="0" borderId="0" xfId="0" applyFont="1" applyAlignment="1">
      <alignment horizontal="left" vertical="top" wrapText="1"/>
    </xf>
    <xf numFmtId="0" fontId="0" fillId="0" borderId="1" xfId="0" applyBorder="1" applyAlignment="1">
      <alignment vertical="top" wrapText="1"/>
    </xf>
    <xf numFmtId="0" fontId="9" fillId="0" borderId="1" xfId="0" applyFont="1" applyBorder="1" applyAlignment="1">
      <alignment horizontal="right" vertical="top"/>
    </xf>
    <xf numFmtId="0" fontId="9" fillId="0" borderId="0" xfId="0" applyFont="1" applyAlignment="1">
      <alignment horizontal="center" vertical="top"/>
    </xf>
    <xf numFmtId="0" fontId="9"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0" fillId="2" borderId="4"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5" xfId="0" applyFill="1" applyBorder="1" applyAlignment="1">
      <alignment horizontal="center" vertical="center" textRotation="90"/>
    </xf>
    <xf numFmtId="164" fontId="0" fillId="0" borderId="6" xfId="0" applyNumberForma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1"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cellXfs>
  <cellStyles count="1">
    <cellStyle name="Normal" xfId="0" builtinId="0"/>
  </cellStyles>
  <dxfs count="179">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8</xdr:col>
      <xdr:colOff>276225</xdr:colOff>
      <xdr:row>0</xdr:row>
      <xdr:rowOff>66675</xdr:rowOff>
    </xdr:from>
    <xdr:to>
      <xdr:col>9</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12" sqref="B12"/>
    </sheetView>
  </sheetViews>
  <sheetFormatPr defaultRowHeight="15" x14ac:dyDescent="0.25"/>
  <cols>
    <col min="2" max="2" width="22" customWidth="1"/>
    <col min="3" max="3" width="16.7109375" customWidth="1"/>
    <col min="4" max="4" width="16.28515625" customWidth="1"/>
  </cols>
  <sheetData>
    <row r="1" spans="1:4" ht="18.75" x14ac:dyDescent="0.3">
      <c r="A1" s="2" t="s">
        <v>29</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5"/>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c r="C24" s="15"/>
      <c r="D24" s="6"/>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6"/>
    </row>
    <row r="29" spans="1:4" x14ac:dyDescent="0.25">
      <c r="A29" s="5">
        <v>19</v>
      </c>
      <c r="B29" s="15"/>
      <c r="C29" s="15"/>
      <c r="D29" s="6"/>
    </row>
    <row r="30" spans="1:4" x14ac:dyDescent="0.25">
      <c r="A30" s="5">
        <v>20</v>
      </c>
      <c r="B30" s="15"/>
      <c r="C30" s="15"/>
      <c r="D30" s="6"/>
    </row>
  </sheetData>
  <sheetProtection algorithmName="SHA-512" hashValue="Qi8dOL/gDq+XvoG/pAEaFuIE53TviuC8PpLNFVjGSHQB+Fip2GxEfMfaePgEnGc5wKAtYeUpE+Lhq3XxFg792Q==" saltValue="Vl/jH3msIa3Ig4U/F2y7mg=="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25"/>
  <sheetViews>
    <sheetView workbookViewId="0">
      <pane xSplit="2" ySplit="5" topLeftCell="C6" activePane="bottomRight" state="frozen"/>
      <selection pane="topRight" activeCell="C1" sqref="C1"/>
      <selection pane="bottomLeft" activeCell="A6" sqref="A6"/>
      <selection pane="bottomRight" activeCell="F19" sqref="F19"/>
    </sheetView>
  </sheetViews>
  <sheetFormatPr defaultRowHeight="15" x14ac:dyDescent="0.25"/>
  <cols>
    <col min="1" max="1" width="6.140625" customWidth="1"/>
    <col min="2" max="2" width="65.140625" customWidth="1"/>
    <col min="4" max="23" width="6" customWidth="1"/>
  </cols>
  <sheetData>
    <row r="1" spans="1:23" ht="18.75" x14ac:dyDescent="0.3">
      <c r="A1" s="2" t="str">
        <f>Learners!A1</f>
        <v>5N3734 Infection Prevention &amp; Control</v>
      </c>
    </row>
    <row r="2" spans="1:23" x14ac:dyDescent="0.25">
      <c r="D2" s="48" t="str">
        <f>Learners!$C11&amp;", "&amp;Learners!$B11</f>
        <v xml:space="preserve">, </v>
      </c>
      <c r="E2" s="48" t="str">
        <f>Learners!$C12&amp;", "&amp;Learners!$B12</f>
        <v xml:space="preserve">, </v>
      </c>
      <c r="F2" s="48" t="str">
        <f>Learners!$C13&amp;", "&amp;Learners!$B13</f>
        <v xml:space="preserve">, </v>
      </c>
      <c r="G2" s="48" t="str">
        <f>Learners!$C14&amp;", "&amp;Learners!$B14</f>
        <v xml:space="preserve">, </v>
      </c>
      <c r="H2" s="48" t="str">
        <f>Learners!$C15&amp;", "&amp;Learners!$B15</f>
        <v xml:space="preserve">, </v>
      </c>
      <c r="I2" s="48" t="str">
        <f>Learners!$C16&amp;", "&amp;Learners!$B16</f>
        <v xml:space="preserve">, </v>
      </c>
      <c r="J2" s="48" t="str">
        <f>Learners!$C17&amp;", "&amp;Learners!$B17</f>
        <v xml:space="preserve">, </v>
      </c>
      <c r="K2" s="48" t="str">
        <f>Learners!$C18&amp;", "&amp;Learners!$B18</f>
        <v xml:space="preserve">, </v>
      </c>
      <c r="L2" s="48" t="str">
        <f>Learners!$C19&amp;", "&amp;Learners!$B19</f>
        <v xml:space="preserve">, </v>
      </c>
      <c r="M2" s="48" t="str">
        <f>Learners!$C20&amp;", "&amp;Learners!$B20</f>
        <v xml:space="preserve">, </v>
      </c>
      <c r="N2" s="48" t="str">
        <f>Learners!$C21&amp;", "&amp;Learners!$B21</f>
        <v xml:space="preserve">, </v>
      </c>
      <c r="O2" s="48" t="str">
        <f>Learners!$C22&amp;", "&amp;Learners!$B22</f>
        <v xml:space="preserve">, </v>
      </c>
      <c r="P2" s="48" t="str">
        <f>Learners!$C23&amp;", "&amp;Learners!$B23</f>
        <v xml:space="preserve">, </v>
      </c>
      <c r="Q2" s="48" t="str">
        <f>Learners!$C24&amp;", "&amp;Learners!$B24</f>
        <v xml:space="preserve">, </v>
      </c>
      <c r="R2" s="48" t="str">
        <f>Learners!$C25&amp;", "&amp;Learners!$B25</f>
        <v xml:space="preserve">, </v>
      </c>
      <c r="S2" s="48" t="str">
        <f>Learners!$C26&amp;", "&amp;Learners!$B26</f>
        <v xml:space="preserve">, </v>
      </c>
      <c r="T2" s="48" t="str">
        <f>Learners!$C27&amp;", "&amp;Learners!$B27</f>
        <v xml:space="preserve">, </v>
      </c>
      <c r="U2" s="48" t="str">
        <f>Learners!$C28&amp;", "&amp;Learners!$B28</f>
        <v xml:space="preserve">, </v>
      </c>
      <c r="V2" s="48" t="str">
        <f>Learners!$C29&amp;", "&amp;Learners!$B29</f>
        <v xml:space="preserve">, </v>
      </c>
      <c r="W2" s="48" t="str">
        <f>Learners!$C30&amp;", "&amp;Learners!$B30</f>
        <v xml:space="preserve">, </v>
      </c>
    </row>
    <row r="3" spans="1:23" ht="18.75" x14ac:dyDescent="0.3">
      <c r="A3" s="2" t="s">
        <v>45</v>
      </c>
      <c r="D3" s="49"/>
      <c r="E3" s="49"/>
      <c r="F3" s="49"/>
      <c r="G3" s="49"/>
      <c r="H3" s="49"/>
      <c r="I3" s="49"/>
      <c r="J3" s="49"/>
      <c r="K3" s="49"/>
      <c r="L3" s="49"/>
      <c r="M3" s="49"/>
      <c r="N3" s="49"/>
      <c r="O3" s="49"/>
      <c r="P3" s="49"/>
      <c r="Q3" s="49"/>
      <c r="R3" s="49"/>
      <c r="S3" s="49"/>
      <c r="T3" s="49"/>
      <c r="U3" s="49"/>
      <c r="V3" s="49"/>
      <c r="W3" s="49"/>
    </row>
    <row r="4" spans="1:23" x14ac:dyDescent="0.25">
      <c r="D4" s="49"/>
      <c r="E4" s="49"/>
      <c r="F4" s="49"/>
      <c r="G4" s="49"/>
      <c r="H4" s="49"/>
      <c r="I4" s="49"/>
      <c r="J4" s="49"/>
      <c r="K4" s="49"/>
      <c r="L4" s="49"/>
      <c r="M4" s="49"/>
      <c r="N4" s="49"/>
      <c r="O4" s="49"/>
      <c r="P4" s="49"/>
      <c r="Q4" s="49"/>
      <c r="R4" s="49"/>
      <c r="S4" s="49"/>
      <c r="T4" s="49"/>
      <c r="U4" s="49"/>
      <c r="V4" s="49"/>
      <c r="W4" s="49"/>
    </row>
    <row r="5" spans="1:23" ht="30" x14ac:dyDescent="0.25">
      <c r="A5" s="10" t="s">
        <v>11</v>
      </c>
      <c r="B5" s="11"/>
      <c r="C5" s="12" t="s">
        <v>12</v>
      </c>
      <c r="D5" s="50"/>
      <c r="E5" s="50"/>
      <c r="F5" s="50"/>
      <c r="G5" s="50"/>
      <c r="H5" s="50"/>
      <c r="I5" s="50"/>
      <c r="J5" s="50"/>
      <c r="K5" s="50"/>
      <c r="L5" s="50"/>
      <c r="M5" s="50"/>
      <c r="N5" s="50"/>
      <c r="O5" s="50"/>
      <c r="P5" s="50"/>
      <c r="Q5" s="50"/>
      <c r="R5" s="50"/>
      <c r="S5" s="50"/>
      <c r="T5" s="50"/>
      <c r="U5" s="50"/>
      <c r="V5" s="50"/>
      <c r="W5" s="50"/>
    </row>
    <row r="6" spans="1:23" x14ac:dyDescent="0.25">
      <c r="A6" s="21" t="s">
        <v>46</v>
      </c>
      <c r="B6" s="22"/>
      <c r="C6" s="23"/>
      <c r="D6" s="24"/>
      <c r="E6" s="24"/>
      <c r="F6" s="24"/>
      <c r="G6" s="24"/>
      <c r="H6" s="24"/>
      <c r="I6" s="24"/>
      <c r="J6" s="24"/>
      <c r="K6" s="24"/>
      <c r="L6" s="24"/>
      <c r="M6" s="24"/>
      <c r="N6" s="24"/>
      <c r="O6" s="24"/>
      <c r="P6" s="24"/>
      <c r="Q6" s="24"/>
      <c r="R6" s="24"/>
      <c r="S6" s="24"/>
      <c r="T6" s="24"/>
      <c r="U6" s="24"/>
      <c r="V6" s="24"/>
      <c r="W6" s="24"/>
    </row>
    <row r="7" spans="1:23" ht="24.95" customHeight="1" x14ac:dyDescent="0.25">
      <c r="A7" s="43" t="s">
        <v>13</v>
      </c>
      <c r="B7" s="42" t="s">
        <v>47</v>
      </c>
      <c r="C7" s="5">
        <v>2</v>
      </c>
      <c r="D7" s="32"/>
      <c r="E7" s="32"/>
      <c r="F7" s="32"/>
      <c r="G7" s="32"/>
      <c r="H7" s="32"/>
      <c r="I7" s="32"/>
      <c r="J7" s="32"/>
      <c r="K7" s="32"/>
      <c r="L7" s="32"/>
      <c r="M7" s="32"/>
      <c r="N7" s="32"/>
      <c r="O7" s="32"/>
      <c r="P7" s="32"/>
      <c r="Q7" s="32"/>
      <c r="R7" s="32"/>
      <c r="S7" s="32"/>
      <c r="T7" s="32"/>
      <c r="U7" s="32"/>
      <c r="V7" s="32"/>
      <c r="W7" s="32"/>
    </row>
    <row r="8" spans="1:23" ht="24.95" customHeight="1" x14ac:dyDescent="0.25">
      <c r="A8" s="43" t="s">
        <v>13</v>
      </c>
      <c r="B8" s="42" t="s">
        <v>48</v>
      </c>
      <c r="C8" s="5">
        <v>2</v>
      </c>
      <c r="D8" s="31"/>
      <c r="E8" s="31"/>
      <c r="F8" s="31"/>
      <c r="G8" s="31"/>
      <c r="H8" s="31"/>
      <c r="I8" s="31"/>
      <c r="J8" s="31"/>
      <c r="K8" s="31"/>
      <c r="L8" s="31"/>
      <c r="M8" s="31"/>
      <c r="N8" s="31"/>
      <c r="O8" s="31"/>
      <c r="P8" s="31"/>
      <c r="Q8" s="31"/>
      <c r="R8" s="31"/>
      <c r="S8" s="31"/>
      <c r="T8" s="31"/>
      <c r="U8" s="31"/>
      <c r="V8" s="31"/>
      <c r="W8" s="31"/>
    </row>
    <row r="9" spans="1:23" ht="24.95" customHeight="1" x14ac:dyDescent="0.25">
      <c r="A9" s="43" t="s">
        <v>13</v>
      </c>
      <c r="B9" s="42" t="s">
        <v>49</v>
      </c>
      <c r="C9" s="5">
        <v>2</v>
      </c>
      <c r="D9" s="31"/>
      <c r="E9" s="31"/>
      <c r="F9" s="31"/>
      <c r="G9" s="31"/>
      <c r="H9" s="31"/>
      <c r="I9" s="31"/>
      <c r="J9" s="31"/>
      <c r="K9" s="31"/>
      <c r="L9" s="31"/>
      <c r="M9" s="31"/>
      <c r="N9" s="31"/>
      <c r="O9" s="31"/>
      <c r="P9" s="31"/>
      <c r="Q9" s="31"/>
      <c r="R9" s="31"/>
      <c r="S9" s="31"/>
      <c r="T9" s="31"/>
      <c r="U9" s="31"/>
      <c r="V9" s="31"/>
      <c r="W9" s="31"/>
    </row>
    <row r="10" spans="1:23" ht="24.95" customHeight="1" x14ac:dyDescent="0.25">
      <c r="A10" s="43" t="s">
        <v>13</v>
      </c>
      <c r="B10" s="42" t="s">
        <v>50</v>
      </c>
      <c r="C10" s="5">
        <v>2</v>
      </c>
      <c r="D10" s="31"/>
      <c r="E10" s="31"/>
      <c r="F10" s="31"/>
      <c r="G10" s="31"/>
      <c r="H10" s="31"/>
      <c r="I10" s="31"/>
      <c r="J10" s="31"/>
      <c r="K10" s="31"/>
      <c r="L10" s="31"/>
      <c r="M10" s="31"/>
      <c r="N10" s="31"/>
      <c r="O10" s="31"/>
      <c r="P10" s="31"/>
      <c r="Q10" s="31"/>
      <c r="R10" s="31"/>
      <c r="S10" s="31"/>
      <c r="T10" s="31"/>
      <c r="U10" s="31"/>
      <c r="V10" s="31"/>
      <c r="W10" s="31"/>
    </row>
    <row r="11" spans="1:23" ht="24.95" customHeight="1" x14ac:dyDescent="0.25">
      <c r="A11" s="43" t="s">
        <v>13</v>
      </c>
      <c r="B11" s="42" t="s">
        <v>51</v>
      </c>
      <c r="C11" s="5">
        <v>2</v>
      </c>
      <c r="D11" s="31"/>
      <c r="E11" s="31"/>
      <c r="F11" s="31"/>
      <c r="G11" s="31"/>
      <c r="H11" s="31"/>
      <c r="I11" s="31"/>
      <c r="J11" s="31"/>
      <c r="K11" s="31"/>
      <c r="L11" s="31"/>
      <c r="M11" s="31"/>
      <c r="N11" s="31"/>
      <c r="O11" s="31"/>
      <c r="P11" s="31"/>
      <c r="Q11" s="31"/>
      <c r="R11" s="31"/>
      <c r="S11" s="31"/>
      <c r="T11" s="31"/>
      <c r="U11" s="31"/>
      <c r="V11" s="31"/>
      <c r="W11" s="31"/>
    </row>
    <row r="12" spans="1:23" ht="24.95" customHeight="1" x14ac:dyDescent="0.25">
      <c r="A12" s="43" t="s">
        <v>13</v>
      </c>
      <c r="B12" s="42" t="s">
        <v>52</v>
      </c>
      <c r="C12" s="5">
        <v>2</v>
      </c>
      <c r="D12" s="31"/>
      <c r="E12" s="31"/>
      <c r="F12" s="31"/>
      <c r="G12" s="31"/>
      <c r="H12" s="31"/>
      <c r="I12" s="31"/>
      <c r="J12" s="31"/>
      <c r="K12" s="31"/>
      <c r="L12" s="31"/>
      <c r="M12" s="31"/>
      <c r="N12" s="31"/>
      <c r="O12" s="31"/>
      <c r="P12" s="31"/>
      <c r="Q12" s="31"/>
      <c r="R12" s="31"/>
      <c r="S12" s="31"/>
      <c r="T12" s="31"/>
      <c r="U12" s="31"/>
      <c r="V12" s="31"/>
      <c r="W12" s="31"/>
    </row>
    <row r="13" spans="1:23" ht="24.95" customHeight="1" x14ac:dyDescent="0.25">
      <c r="A13" s="43" t="s">
        <v>13</v>
      </c>
      <c r="B13" s="42" t="s">
        <v>53</v>
      </c>
      <c r="C13" s="5">
        <v>2</v>
      </c>
      <c r="D13" s="31"/>
      <c r="E13" s="31"/>
      <c r="F13" s="31"/>
      <c r="G13" s="31"/>
      <c r="H13" s="31"/>
      <c r="I13" s="31"/>
      <c r="J13" s="31"/>
      <c r="K13" s="31"/>
      <c r="L13" s="31"/>
      <c r="M13" s="31"/>
      <c r="N13" s="31"/>
      <c r="O13" s="31"/>
      <c r="P13" s="31"/>
      <c r="Q13" s="31"/>
      <c r="R13" s="31"/>
      <c r="S13" s="31"/>
      <c r="T13" s="31"/>
      <c r="U13" s="31"/>
      <c r="V13" s="31"/>
      <c r="W13" s="31"/>
    </row>
    <row r="14" spans="1:23" ht="24.95" customHeight="1" x14ac:dyDescent="0.25">
      <c r="A14" s="43" t="s">
        <v>13</v>
      </c>
      <c r="B14" s="42" t="s">
        <v>54</v>
      </c>
      <c r="C14" s="5">
        <v>2</v>
      </c>
      <c r="D14" s="31"/>
      <c r="E14" s="31"/>
      <c r="F14" s="31"/>
      <c r="G14" s="31"/>
      <c r="H14" s="31"/>
      <c r="I14" s="31"/>
      <c r="J14" s="31"/>
      <c r="K14" s="31"/>
      <c r="L14" s="31"/>
      <c r="M14" s="31"/>
      <c r="N14" s="31"/>
      <c r="O14" s="31"/>
      <c r="P14" s="31"/>
      <c r="Q14" s="31"/>
      <c r="R14" s="31"/>
      <c r="S14" s="31"/>
      <c r="T14" s="31"/>
      <c r="U14" s="31"/>
      <c r="V14" s="31"/>
      <c r="W14" s="31"/>
    </row>
    <row r="15" spans="1:23" ht="24.95" customHeight="1" x14ac:dyDescent="0.25">
      <c r="A15" s="43" t="s">
        <v>13</v>
      </c>
      <c r="B15" s="42" t="s">
        <v>55</v>
      </c>
      <c r="C15" s="5">
        <v>2</v>
      </c>
      <c r="D15" s="31"/>
      <c r="E15" s="31"/>
      <c r="F15" s="31"/>
      <c r="G15" s="31"/>
      <c r="H15" s="31"/>
      <c r="I15" s="31"/>
      <c r="J15" s="31"/>
      <c r="K15" s="31"/>
      <c r="L15" s="31"/>
      <c r="M15" s="31"/>
      <c r="N15" s="31"/>
      <c r="O15" s="31"/>
      <c r="P15" s="31"/>
      <c r="Q15" s="31"/>
      <c r="R15" s="31"/>
      <c r="S15" s="31"/>
      <c r="T15" s="31"/>
      <c r="U15" s="31"/>
      <c r="V15" s="31"/>
      <c r="W15" s="31"/>
    </row>
    <row r="16" spans="1:23" ht="24.95" customHeight="1" x14ac:dyDescent="0.25">
      <c r="A16" s="43" t="s">
        <v>13</v>
      </c>
      <c r="B16" s="42" t="s">
        <v>56</v>
      </c>
      <c r="C16" s="5">
        <v>2</v>
      </c>
      <c r="D16" s="31"/>
      <c r="E16" s="31"/>
      <c r="F16" s="31"/>
      <c r="G16" s="31"/>
      <c r="H16" s="31"/>
      <c r="I16" s="31"/>
      <c r="J16" s="31"/>
      <c r="K16" s="31"/>
      <c r="L16" s="31"/>
      <c r="M16" s="31"/>
      <c r="N16" s="31"/>
      <c r="O16" s="31"/>
      <c r="P16" s="31"/>
      <c r="Q16" s="31"/>
      <c r="R16" s="31"/>
      <c r="S16" s="31"/>
      <c r="T16" s="31"/>
      <c r="U16" s="31"/>
      <c r="V16" s="31"/>
      <c r="W16" s="31"/>
    </row>
    <row r="17" spans="1:23" ht="24.95" customHeight="1" x14ac:dyDescent="0.25">
      <c r="A17" s="21" t="s">
        <v>57</v>
      </c>
      <c r="B17" s="22"/>
      <c r="C17" s="23"/>
      <c r="D17" s="24"/>
      <c r="E17" s="24"/>
      <c r="F17" s="24"/>
      <c r="G17" s="24"/>
      <c r="H17" s="24"/>
      <c r="I17" s="24"/>
      <c r="J17" s="24"/>
      <c r="K17" s="24"/>
      <c r="L17" s="24"/>
      <c r="M17" s="24"/>
      <c r="N17" s="24"/>
      <c r="O17" s="24"/>
      <c r="P17" s="24"/>
      <c r="Q17" s="24"/>
      <c r="R17" s="24"/>
      <c r="S17" s="24"/>
      <c r="T17" s="24"/>
      <c r="U17" s="24"/>
      <c r="V17" s="24"/>
      <c r="W17" s="24"/>
    </row>
    <row r="18" spans="1:23" ht="24.95" customHeight="1" x14ac:dyDescent="0.25">
      <c r="A18" s="43" t="s">
        <v>13</v>
      </c>
      <c r="B18" s="42" t="s">
        <v>47</v>
      </c>
      <c r="C18" s="5">
        <v>5</v>
      </c>
      <c r="D18" s="32"/>
      <c r="E18" s="32"/>
      <c r="F18" s="32"/>
      <c r="G18" s="32"/>
      <c r="H18" s="32"/>
      <c r="I18" s="32"/>
      <c r="J18" s="32"/>
      <c r="K18" s="32"/>
      <c r="L18" s="32"/>
      <c r="M18" s="32"/>
      <c r="N18" s="32"/>
      <c r="O18" s="32"/>
      <c r="P18" s="32"/>
      <c r="Q18" s="32"/>
      <c r="R18" s="32"/>
      <c r="S18" s="32"/>
      <c r="T18" s="32"/>
      <c r="U18" s="32"/>
      <c r="V18" s="32"/>
      <c r="W18" s="32"/>
    </row>
    <row r="19" spans="1:23" ht="24.95" customHeight="1" x14ac:dyDescent="0.25">
      <c r="A19" s="43" t="s">
        <v>13</v>
      </c>
      <c r="B19" s="42" t="s">
        <v>48</v>
      </c>
      <c r="C19" s="5">
        <v>5</v>
      </c>
      <c r="D19" s="31"/>
      <c r="E19" s="31"/>
      <c r="F19" s="31"/>
      <c r="G19" s="31"/>
      <c r="H19" s="31"/>
      <c r="I19" s="31"/>
      <c r="J19" s="31"/>
      <c r="K19" s="31"/>
      <c r="L19" s="31"/>
      <c r="M19" s="31"/>
      <c r="N19" s="31"/>
      <c r="O19" s="31"/>
      <c r="P19" s="31"/>
      <c r="Q19" s="31"/>
      <c r="R19" s="31"/>
      <c r="S19" s="31"/>
      <c r="T19" s="31"/>
      <c r="U19" s="31"/>
      <c r="V19" s="31"/>
      <c r="W19" s="31"/>
    </row>
    <row r="20" spans="1:23" ht="24.95" customHeight="1" x14ac:dyDescent="0.25">
      <c r="A20" s="43" t="s">
        <v>13</v>
      </c>
      <c r="B20" s="42" t="s">
        <v>49</v>
      </c>
      <c r="C20" s="5">
        <v>5</v>
      </c>
      <c r="D20" s="31"/>
      <c r="E20" s="31"/>
      <c r="F20" s="31"/>
      <c r="G20" s="31"/>
      <c r="H20" s="31"/>
      <c r="I20" s="31"/>
      <c r="J20" s="31"/>
      <c r="K20" s="31"/>
      <c r="L20" s="31"/>
      <c r="M20" s="31"/>
      <c r="N20" s="31"/>
      <c r="O20" s="31"/>
      <c r="P20" s="31"/>
      <c r="Q20" s="31"/>
      <c r="R20" s="31"/>
      <c r="S20" s="31"/>
      <c r="T20" s="31"/>
      <c r="U20" s="31"/>
      <c r="V20" s="31"/>
      <c r="W20" s="31"/>
    </row>
    <row r="21" spans="1:23" ht="24.95" customHeight="1" x14ac:dyDescent="0.25">
      <c r="A21" s="43" t="s">
        <v>13</v>
      </c>
      <c r="B21" s="42" t="s">
        <v>50</v>
      </c>
      <c r="C21" s="5">
        <v>5</v>
      </c>
      <c r="D21" s="31"/>
      <c r="E21" s="31"/>
      <c r="F21" s="31"/>
      <c r="G21" s="31"/>
      <c r="H21" s="31"/>
      <c r="I21" s="31"/>
      <c r="J21" s="31"/>
      <c r="K21" s="31"/>
      <c r="L21" s="31"/>
      <c r="M21" s="31"/>
      <c r="N21" s="31"/>
      <c r="O21" s="31"/>
      <c r="P21" s="31"/>
      <c r="Q21" s="31"/>
      <c r="R21" s="31"/>
      <c r="S21" s="31"/>
      <c r="T21" s="31"/>
      <c r="U21" s="31"/>
      <c r="V21" s="31"/>
      <c r="W21" s="31"/>
    </row>
    <row r="22" spans="1:23" x14ac:dyDescent="0.25">
      <c r="A22" s="8" t="s">
        <v>14</v>
      </c>
      <c r="B22" s="8"/>
      <c r="C22" s="9">
        <f>SUM(C6:C21)</f>
        <v>40</v>
      </c>
      <c r="D22" s="9">
        <f t="shared" ref="C22:W22" si="0">SUM(D6:D21)</f>
        <v>0</v>
      </c>
      <c r="E22" s="9">
        <f t="shared" si="0"/>
        <v>0</v>
      </c>
      <c r="F22" s="9">
        <f t="shared" si="0"/>
        <v>0</v>
      </c>
      <c r="G22" s="9">
        <f t="shared" si="0"/>
        <v>0</v>
      </c>
      <c r="H22" s="9">
        <f t="shared" si="0"/>
        <v>0</v>
      </c>
      <c r="I22" s="9">
        <f t="shared" si="0"/>
        <v>0</v>
      </c>
      <c r="J22" s="9">
        <f t="shared" si="0"/>
        <v>0</v>
      </c>
      <c r="K22" s="9">
        <f t="shared" si="0"/>
        <v>0</v>
      </c>
      <c r="L22" s="9">
        <f t="shared" si="0"/>
        <v>0</v>
      </c>
      <c r="M22" s="9">
        <f t="shared" si="0"/>
        <v>0</v>
      </c>
      <c r="N22" s="9">
        <f t="shared" si="0"/>
        <v>0</v>
      </c>
      <c r="O22" s="9">
        <f t="shared" si="0"/>
        <v>0</v>
      </c>
      <c r="P22" s="9">
        <f t="shared" si="0"/>
        <v>0</v>
      </c>
      <c r="Q22" s="9">
        <f t="shared" si="0"/>
        <v>0</v>
      </c>
      <c r="R22" s="9">
        <f t="shared" si="0"/>
        <v>0</v>
      </c>
      <c r="S22" s="9">
        <f t="shared" si="0"/>
        <v>0</v>
      </c>
      <c r="T22" s="9">
        <f t="shared" si="0"/>
        <v>0</v>
      </c>
      <c r="U22" s="9">
        <f t="shared" si="0"/>
        <v>0</v>
      </c>
      <c r="V22" s="9">
        <f t="shared" si="0"/>
        <v>0</v>
      </c>
      <c r="W22" s="9">
        <f t="shared" si="0"/>
        <v>0</v>
      </c>
    </row>
    <row r="24" spans="1:23" x14ac:dyDescent="0.25">
      <c r="A24" t="s">
        <v>15</v>
      </c>
      <c r="B24" t="s">
        <v>16</v>
      </c>
    </row>
    <row r="25" spans="1:23" x14ac:dyDescent="0.25">
      <c r="B25" t="s">
        <v>17</v>
      </c>
    </row>
  </sheetData>
  <sheetProtection algorithmName="SHA-512" hashValue="Io/WgdVmEiiidHHlQqshRVn5bHC1G+LBuNXjUuQUaMb3HkA8ExDSa5hyneZInNIUliKldHXVg8yRdlFatZqE0A==" saltValue="YPnpGdR3V89ABIagLxU8Rw==" spinCount="100000" sheet="1" objects="1" scenarios="1" selectLockedCells="1"/>
  <mergeCells count="20">
    <mergeCell ref="O2:O5"/>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7:D16 D18:W21">
    <cfRule type="expression" dxfId="178" priority="220">
      <formula>D7&gt;$C7</formula>
    </cfRule>
  </conditionalFormatting>
  <conditionalFormatting sqref="W7:W16">
    <cfRule type="expression" dxfId="177" priority="201">
      <formula>W7&gt;$C7</formula>
    </cfRule>
  </conditionalFormatting>
  <conditionalFormatting sqref="E7:E16">
    <cfRule type="expression" dxfId="176" priority="219">
      <formula>E7&gt;$C7</formula>
    </cfRule>
  </conditionalFormatting>
  <conditionalFormatting sqref="F7:F16">
    <cfRule type="expression" dxfId="175" priority="218">
      <formula>F7&gt;$C7</formula>
    </cfRule>
  </conditionalFormatting>
  <conditionalFormatting sqref="G7:G16">
    <cfRule type="expression" dxfId="174" priority="217">
      <formula>G7&gt;$C7</formula>
    </cfRule>
  </conditionalFormatting>
  <conditionalFormatting sqref="H7:H16">
    <cfRule type="expression" dxfId="173" priority="216">
      <formula>H7&gt;$C7</formula>
    </cfRule>
  </conditionalFormatting>
  <conditionalFormatting sqref="I7:I16">
    <cfRule type="expression" dxfId="172" priority="215">
      <formula>I7&gt;$C7</formula>
    </cfRule>
  </conditionalFormatting>
  <conditionalFormatting sqref="J7:J16">
    <cfRule type="expression" dxfId="171" priority="214">
      <formula>J7&gt;$C7</formula>
    </cfRule>
  </conditionalFormatting>
  <conditionalFormatting sqref="K7:K16">
    <cfRule type="expression" dxfId="170" priority="213">
      <formula>K7&gt;$C7</formula>
    </cfRule>
  </conditionalFormatting>
  <conditionalFormatting sqref="L7:L16">
    <cfRule type="expression" dxfId="169" priority="212">
      <formula>L7&gt;$C7</formula>
    </cfRule>
  </conditionalFormatting>
  <conditionalFormatting sqref="M7:M16">
    <cfRule type="expression" dxfId="168" priority="211">
      <formula>M7&gt;$C7</formula>
    </cfRule>
  </conditionalFormatting>
  <conditionalFormatting sqref="N7:N16">
    <cfRule type="expression" dxfId="167" priority="210">
      <formula>N7&gt;$C7</formula>
    </cfRule>
  </conditionalFormatting>
  <conditionalFormatting sqref="O7:O16">
    <cfRule type="expression" dxfId="166" priority="209">
      <formula>O7&gt;$C7</formula>
    </cfRule>
  </conditionalFormatting>
  <conditionalFormatting sqref="P7:P16">
    <cfRule type="expression" dxfId="165" priority="208">
      <formula>P7&gt;$C7</formula>
    </cfRule>
  </conditionalFormatting>
  <conditionalFormatting sqref="Q7:Q16">
    <cfRule type="expression" dxfId="164" priority="207">
      <formula>Q7&gt;$C7</formula>
    </cfRule>
  </conditionalFormatting>
  <conditionalFormatting sqref="R7:R16">
    <cfRule type="expression" dxfId="163" priority="206">
      <formula>R7&gt;$C7</formula>
    </cfRule>
  </conditionalFormatting>
  <conditionalFormatting sqref="S7:S16">
    <cfRule type="expression" dxfId="162" priority="205">
      <formula>S7&gt;$C7</formula>
    </cfRule>
  </conditionalFormatting>
  <conditionalFormatting sqref="T7:T16">
    <cfRule type="expression" dxfId="161" priority="204">
      <formula>T7&gt;$C7</formula>
    </cfRule>
  </conditionalFormatting>
  <conditionalFormatting sqref="U7:U16">
    <cfRule type="expression" dxfId="160" priority="203">
      <formula>U7&gt;$C7</formula>
    </cfRule>
  </conditionalFormatting>
  <conditionalFormatting sqref="V7:V16">
    <cfRule type="expression" dxfId="159" priority="202">
      <formula>V7&gt;$C7</formula>
    </cfRule>
  </conditionalFormatting>
  <conditionalFormatting sqref="D6">
    <cfRule type="expression" dxfId="158" priority="180">
      <formula>D6&gt;$C6</formula>
    </cfRule>
  </conditionalFormatting>
  <conditionalFormatting sqref="E6:W6">
    <cfRule type="expression" dxfId="157" priority="179">
      <formula>E6&gt;$C6</formula>
    </cfRule>
  </conditionalFormatting>
  <conditionalFormatting sqref="D17">
    <cfRule type="expression" dxfId="156" priority="178">
      <formula>D17&gt;$C17</formula>
    </cfRule>
  </conditionalFormatting>
  <conditionalFormatting sqref="E17:W17">
    <cfRule type="expression" dxfId="155" priority="177">
      <formula>E17&gt;$C17</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W18"/>
  <sheetViews>
    <sheetView workbookViewId="0">
      <pane xSplit="2" ySplit="5" topLeftCell="C6" activePane="bottomRight" state="frozen"/>
      <selection pane="topRight" activeCell="C1" sqref="C1"/>
      <selection pane="bottomLeft" activeCell="A6" sqref="A6"/>
      <selection pane="bottomRight" activeCell="E13" sqref="E13:E14"/>
    </sheetView>
  </sheetViews>
  <sheetFormatPr defaultRowHeight="15" x14ac:dyDescent="0.25"/>
  <cols>
    <col min="1" max="1" width="6.140625" customWidth="1"/>
    <col min="2" max="2" width="70.85546875" customWidth="1"/>
    <col min="4" max="23" width="6" customWidth="1"/>
  </cols>
  <sheetData>
    <row r="1" spans="1:23" ht="18.75" x14ac:dyDescent="0.3">
      <c r="A1" s="2" t="str">
        <f>Learners!A1</f>
        <v>5N3734 Infection Prevention &amp; Control</v>
      </c>
    </row>
    <row r="2" spans="1:23" x14ac:dyDescent="0.25">
      <c r="D2" s="48" t="str">
        <f>Learners!$C11&amp;", "&amp;Learners!$B11</f>
        <v xml:space="preserve">, </v>
      </c>
      <c r="E2" s="48" t="str">
        <f>Learners!$C12&amp;", "&amp;Learners!$B12</f>
        <v xml:space="preserve">, </v>
      </c>
      <c r="F2" s="48" t="str">
        <f>Learners!$C13&amp;", "&amp;Learners!$B13</f>
        <v xml:space="preserve">, </v>
      </c>
      <c r="G2" s="48" t="str">
        <f>Learners!$C14&amp;", "&amp;Learners!$B14</f>
        <v xml:space="preserve">, </v>
      </c>
      <c r="H2" s="48" t="str">
        <f>Learners!$C15&amp;", "&amp;Learners!$B15</f>
        <v xml:space="preserve">, </v>
      </c>
      <c r="I2" s="48" t="str">
        <f>Learners!$C16&amp;", "&amp;Learners!$B16</f>
        <v xml:space="preserve">, </v>
      </c>
      <c r="J2" s="48" t="str">
        <f>Learners!$C17&amp;", "&amp;Learners!$B17</f>
        <v xml:space="preserve">, </v>
      </c>
      <c r="K2" s="48" t="str">
        <f>Learners!$C18&amp;", "&amp;Learners!$B18</f>
        <v xml:space="preserve">, </v>
      </c>
      <c r="L2" s="48" t="str">
        <f>Learners!$C19&amp;", "&amp;Learners!$B19</f>
        <v xml:space="preserve">, </v>
      </c>
      <c r="M2" s="48" t="str">
        <f>Learners!$C20&amp;", "&amp;Learners!$B20</f>
        <v xml:space="preserve">, </v>
      </c>
      <c r="N2" s="48" t="str">
        <f>Learners!$C21&amp;", "&amp;Learners!$B21</f>
        <v xml:space="preserve">, </v>
      </c>
      <c r="O2" s="48" t="str">
        <f>Learners!$C22&amp;", "&amp;Learners!$B22</f>
        <v xml:space="preserve">, </v>
      </c>
      <c r="P2" s="48" t="str">
        <f>Learners!$C23&amp;", "&amp;Learners!$B23</f>
        <v xml:space="preserve">, </v>
      </c>
      <c r="Q2" s="48" t="str">
        <f>Learners!$C24&amp;", "&amp;Learners!$B24</f>
        <v xml:space="preserve">, </v>
      </c>
      <c r="R2" s="48" t="str">
        <f>Learners!$C25&amp;", "&amp;Learners!$B25</f>
        <v xml:space="preserve">, </v>
      </c>
      <c r="S2" s="48" t="str">
        <f>Learners!$C26&amp;", "&amp;Learners!$B26</f>
        <v xml:space="preserve">, </v>
      </c>
      <c r="T2" s="48" t="str">
        <f>Learners!$C27&amp;", "&amp;Learners!$B27</f>
        <v xml:space="preserve">, </v>
      </c>
      <c r="U2" s="48" t="str">
        <f>Learners!$C28&amp;", "&amp;Learners!$B28</f>
        <v xml:space="preserve">, </v>
      </c>
      <c r="V2" s="48" t="str">
        <f>Learners!$C29&amp;", "&amp;Learners!$B29</f>
        <v xml:space="preserve">, </v>
      </c>
      <c r="W2" s="48" t="str">
        <f>Learners!$C30&amp;", "&amp;Learners!$B30</f>
        <v xml:space="preserve">, </v>
      </c>
    </row>
    <row r="3" spans="1:23" ht="18.75" x14ac:dyDescent="0.3">
      <c r="A3" s="2" t="s">
        <v>58</v>
      </c>
      <c r="D3" s="49"/>
      <c r="E3" s="49"/>
      <c r="F3" s="49"/>
      <c r="G3" s="49"/>
      <c r="H3" s="49"/>
      <c r="I3" s="49"/>
      <c r="J3" s="49"/>
      <c r="K3" s="49"/>
      <c r="L3" s="49"/>
      <c r="M3" s="49"/>
      <c r="N3" s="49"/>
      <c r="O3" s="49"/>
      <c r="P3" s="49"/>
      <c r="Q3" s="49"/>
      <c r="R3" s="49"/>
      <c r="S3" s="49"/>
      <c r="T3" s="49"/>
      <c r="U3" s="49"/>
      <c r="V3" s="49"/>
      <c r="W3" s="49"/>
    </row>
    <row r="4" spans="1:23" x14ac:dyDescent="0.25">
      <c r="D4" s="49"/>
      <c r="E4" s="49"/>
      <c r="F4" s="49"/>
      <c r="G4" s="49"/>
      <c r="H4" s="49"/>
      <c r="I4" s="49"/>
      <c r="J4" s="49"/>
      <c r="K4" s="49"/>
      <c r="L4" s="49"/>
      <c r="M4" s="49"/>
      <c r="N4" s="49"/>
      <c r="O4" s="49"/>
      <c r="P4" s="49"/>
      <c r="Q4" s="49"/>
      <c r="R4" s="49"/>
      <c r="S4" s="49"/>
      <c r="T4" s="49"/>
      <c r="U4" s="49"/>
      <c r="V4" s="49"/>
      <c r="W4" s="49"/>
    </row>
    <row r="5" spans="1:23" ht="30" x14ac:dyDescent="0.25">
      <c r="A5" s="10" t="s">
        <v>11</v>
      </c>
      <c r="B5" s="11"/>
      <c r="C5" s="12" t="s">
        <v>12</v>
      </c>
      <c r="D5" s="50"/>
      <c r="E5" s="50"/>
      <c r="F5" s="50"/>
      <c r="G5" s="50"/>
      <c r="H5" s="50"/>
      <c r="I5" s="50"/>
      <c r="J5" s="50"/>
      <c r="K5" s="50"/>
      <c r="L5" s="50"/>
      <c r="M5" s="50"/>
      <c r="N5" s="50"/>
      <c r="O5" s="50"/>
      <c r="P5" s="50"/>
      <c r="Q5" s="50"/>
      <c r="R5" s="50"/>
      <c r="S5" s="50"/>
      <c r="T5" s="50"/>
      <c r="U5" s="50"/>
      <c r="V5" s="50"/>
      <c r="W5" s="50"/>
    </row>
    <row r="6" spans="1:23" x14ac:dyDescent="0.25">
      <c r="A6" s="21" t="s">
        <v>59</v>
      </c>
      <c r="B6" s="22"/>
      <c r="C6" s="23"/>
      <c r="D6" s="24"/>
      <c r="E6" s="24"/>
      <c r="F6" s="24"/>
      <c r="G6" s="24"/>
      <c r="H6" s="24"/>
      <c r="I6" s="24"/>
      <c r="J6" s="24"/>
      <c r="K6" s="24"/>
      <c r="L6" s="24"/>
      <c r="M6" s="24"/>
      <c r="N6" s="24"/>
      <c r="O6" s="24"/>
      <c r="P6" s="24"/>
      <c r="Q6" s="24"/>
      <c r="R6" s="24"/>
      <c r="S6" s="24"/>
      <c r="T6" s="24"/>
      <c r="U6" s="24"/>
      <c r="V6" s="24"/>
      <c r="W6" s="24"/>
    </row>
    <row r="7" spans="1:23" ht="30" customHeight="1" x14ac:dyDescent="0.25">
      <c r="A7" s="45" t="s">
        <v>13</v>
      </c>
      <c r="B7" s="35" t="s">
        <v>67</v>
      </c>
      <c r="C7" s="53">
        <v>7</v>
      </c>
      <c r="D7" s="51"/>
      <c r="E7" s="51"/>
      <c r="F7" s="51"/>
      <c r="G7" s="51"/>
      <c r="H7" s="51"/>
      <c r="I7" s="51"/>
      <c r="J7" s="51"/>
      <c r="K7" s="51"/>
      <c r="L7" s="51"/>
      <c r="M7" s="51"/>
      <c r="N7" s="51"/>
      <c r="O7" s="51"/>
      <c r="P7" s="51"/>
      <c r="Q7" s="51"/>
      <c r="R7" s="51"/>
      <c r="S7" s="51"/>
      <c r="T7" s="51"/>
      <c r="U7" s="51"/>
      <c r="V7" s="51"/>
      <c r="W7" s="51"/>
    </row>
    <row r="8" spans="1:23" ht="30" customHeight="1" x14ac:dyDescent="0.25">
      <c r="A8" s="45" t="s">
        <v>13</v>
      </c>
      <c r="B8" s="35" t="s">
        <v>60</v>
      </c>
      <c r="C8" s="53"/>
      <c r="D8" s="52"/>
      <c r="E8" s="52"/>
      <c r="F8" s="52"/>
      <c r="G8" s="52"/>
      <c r="H8" s="52"/>
      <c r="I8" s="52"/>
      <c r="J8" s="52"/>
      <c r="K8" s="52"/>
      <c r="L8" s="52"/>
      <c r="M8" s="52"/>
      <c r="N8" s="52"/>
      <c r="O8" s="52"/>
      <c r="P8" s="52"/>
      <c r="Q8" s="52"/>
      <c r="R8" s="52"/>
      <c r="S8" s="52"/>
      <c r="T8" s="52"/>
      <c r="U8" s="52"/>
      <c r="V8" s="52"/>
      <c r="W8" s="52"/>
    </row>
    <row r="9" spans="1:23" ht="30" customHeight="1" x14ac:dyDescent="0.25">
      <c r="A9" s="21" t="s">
        <v>61</v>
      </c>
      <c r="B9" s="22"/>
      <c r="C9" s="23"/>
      <c r="D9" s="24"/>
      <c r="E9" s="24"/>
      <c r="F9" s="24"/>
      <c r="G9" s="24"/>
      <c r="H9" s="24"/>
      <c r="I9" s="24"/>
      <c r="J9" s="24"/>
      <c r="K9" s="24"/>
      <c r="L9" s="24"/>
      <c r="M9" s="24"/>
      <c r="N9" s="24"/>
      <c r="O9" s="24"/>
      <c r="P9" s="24"/>
      <c r="Q9" s="24"/>
      <c r="R9" s="24"/>
      <c r="S9" s="24"/>
      <c r="T9" s="24"/>
      <c r="U9" s="24"/>
      <c r="V9" s="24"/>
      <c r="W9" s="24"/>
    </row>
    <row r="10" spans="1:23" ht="30" customHeight="1" x14ac:dyDescent="0.25">
      <c r="A10" s="45" t="s">
        <v>13</v>
      </c>
      <c r="B10" s="46" t="s">
        <v>62</v>
      </c>
      <c r="C10" s="53">
        <v>7</v>
      </c>
      <c r="D10" s="51"/>
      <c r="E10" s="51"/>
      <c r="F10" s="51"/>
      <c r="G10" s="51"/>
      <c r="H10" s="51"/>
      <c r="I10" s="51"/>
      <c r="J10" s="51"/>
      <c r="K10" s="51"/>
      <c r="L10" s="51"/>
      <c r="M10" s="51"/>
      <c r="N10" s="51"/>
      <c r="O10" s="51"/>
      <c r="P10" s="51"/>
      <c r="Q10" s="51"/>
      <c r="R10" s="51"/>
      <c r="S10" s="51"/>
      <c r="T10" s="51"/>
      <c r="U10" s="51"/>
      <c r="V10" s="51"/>
      <c r="W10" s="51"/>
    </row>
    <row r="11" spans="1:23" ht="30" customHeight="1" x14ac:dyDescent="0.25">
      <c r="A11" s="45" t="s">
        <v>13</v>
      </c>
      <c r="B11" s="47" t="s">
        <v>63</v>
      </c>
      <c r="C11" s="53"/>
      <c r="D11" s="52"/>
      <c r="E11" s="52"/>
      <c r="F11" s="52"/>
      <c r="G11" s="52"/>
      <c r="H11" s="52"/>
      <c r="I11" s="52"/>
      <c r="J11" s="52"/>
      <c r="K11" s="52"/>
      <c r="L11" s="52"/>
      <c r="M11" s="52"/>
      <c r="N11" s="52"/>
      <c r="O11" s="52"/>
      <c r="P11" s="52"/>
      <c r="Q11" s="52"/>
      <c r="R11" s="52"/>
      <c r="S11" s="52"/>
      <c r="T11" s="52"/>
      <c r="U11" s="52"/>
      <c r="V11" s="52"/>
      <c r="W11" s="52"/>
    </row>
    <row r="12" spans="1:23" ht="30" customHeight="1" x14ac:dyDescent="0.25">
      <c r="A12" s="21" t="s">
        <v>64</v>
      </c>
      <c r="B12" s="22"/>
      <c r="C12" s="23"/>
      <c r="D12" s="24"/>
      <c r="E12" s="24"/>
      <c r="F12" s="24"/>
      <c r="G12" s="24"/>
      <c r="H12" s="24"/>
      <c r="I12" s="24"/>
      <c r="J12" s="24"/>
      <c r="K12" s="24"/>
      <c r="L12" s="24"/>
      <c r="M12" s="24"/>
      <c r="N12" s="24"/>
      <c r="O12" s="24"/>
      <c r="P12" s="24"/>
      <c r="Q12" s="24"/>
      <c r="R12" s="24"/>
      <c r="S12" s="24"/>
      <c r="T12" s="24"/>
      <c r="U12" s="24"/>
      <c r="V12" s="24"/>
      <c r="W12" s="24"/>
    </row>
    <row r="13" spans="1:23" ht="30" customHeight="1" x14ac:dyDescent="0.25">
      <c r="A13" s="44" t="s">
        <v>13</v>
      </c>
      <c r="B13" s="39" t="s">
        <v>65</v>
      </c>
      <c r="C13" s="53">
        <v>6</v>
      </c>
      <c r="D13" s="51"/>
      <c r="E13" s="51"/>
      <c r="F13" s="51"/>
      <c r="G13" s="51"/>
      <c r="H13" s="51"/>
      <c r="I13" s="51"/>
      <c r="J13" s="51"/>
      <c r="K13" s="51"/>
      <c r="L13" s="51"/>
      <c r="M13" s="51"/>
      <c r="N13" s="51"/>
      <c r="O13" s="51"/>
      <c r="P13" s="51"/>
      <c r="Q13" s="51"/>
      <c r="R13" s="51"/>
      <c r="S13" s="51"/>
      <c r="T13" s="51"/>
      <c r="U13" s="51"/>
      <c r="V13" s="51"/>
      <c r="W13" s="51"/>
    </row>
    <row r="14" spans="1:23" ht="30" customHeight="1" x14ac:dyDescent="0.25">
      <c r="A14" s="44" t="s">
        <v>13</v>
      </c>
      <c r="B14" s="35" t="s">
        <v>66</v>
      </c>
      <c r="C14" s="53"/>
      <c r="D14" s="52"/>
      <c r="E14" s="52"/>
      <c r="F14" s="52"/>
      <c r="G14" s="52"/>
      <c r="H14" s="52"/>
      <c r="I14" s="52"/>
      <c r="J14" s="52"/>
      <c r="K14" s="52"/>
      <c r="L14" s="52"/>
      <c r="M14" s="52"/>
      <c r="N14" s="52"/>
      <c r="O14" s="52"/>
      <c r="P14" s="52"/>
      <c r="Q14" s="52"/>
      <c r="R14" s="52"/>
      <c r="S14" s="52"/>
      <c r="T14" s="52"/>
      <c r="U14" s="52"/>
      <c r="V14" s="52"/>
      <c r="W14" s="52"/>
    </row>
    <row r="15" spans="1:23" x14ac:dyDescent="0.25">
      <c r="A15" s="8" t="s">
        <v>14</v>
      </c>
      <c r="B15" s="8"/>
      <c r="C15" s="9">
        <f>SUM(C6:C14)</f>
        <v>20</v>
      </c>
      <c r="D15" s="9">
        <f t="shared" ref="C15:W15" si="0">SUM(D6:D14)</f>
        <v>0</v>
      </c>
      <c r="E15" s="9">
        <f t="shared" si="0"/>
        <v>0</v>
      </c>
      <c r="F15" s="9">
        <f t="shared" si="0"/>
        <v>0</v>
      </c>
      <c r="G15" s="9">
        <f t="shared" si="0"/>
        <v>0</v>
      </c>
      <c r="H15" s="9">
        <f t="shared" si="0"/>
        <v>0</v>
      </c>
      <c r="I15" s="9">
        <f t="shared" si="0"/>
        <v>0</v>
      </c>
      <c r="J15" s="9">
        <f t="shared" si="0"/>
        <v>0</v>
      </c>
      <c r="K15" s="9">
        <f t="shared" si="0"/>
        <v>0</v>
      </c>
      <c r="L15" s="9">
        <f t="shared" si="0"/>
        <v>0</v>
      </c>
      <c r="M15" s="9">
        <f t="shared" si="0"/>
        <v>0</v>
      </c>
      <c r="N15" s="9">
        <f t="shared" si="0"/>
        <v>0</v>
      </c>
      <c r="O15" s="9">
        <f t="shared" si="0"/>
        <v>0</v>
      </c>
      <c r="P15" s="9">
        <f t="shared" si="0"/>
        <v>0</v>
      </c>
      <c r="Q15" s="9">
        <f t="shared" si="0"/>
        <v>0</v>
      </c>
      <c r="R15" s="9">
        <f t="shared" si="0"/>
        <v>0</v>
      </c>
      <c r="S15" s="9">
        <f t="shared" si="0"/>
        <v>0</v>
      </c>
      <c r="T15" s="9">
        <f t="shared" si="0"/>
        <v>0</v>
      </c>
      <c r="U15" s="9">
        <f t="shared" si="0"/>
        <v>0</v>
      </c>
      <c r="V15" s="9">
        <f t="shared" si="0"/>
        <v>0</v>
      </c>
      <c r="W15" s="9">
        <f t="shared" si="0"/>
        <v>0</v>
      </c>
    </row>
    <row r="17" spans="1:2" x14ac:dyDescent="0.25">
      <c r="A17" t="s">
        <v>15</v>
      </c>
      <c r="B17" t="s">
        <v>16</v>
      </c>
    </row>
    <row r="18" spans="1:2" x14ac:dyDescent="0.25">
      <c r="B18" t="s">
        <v>17</v>
      </c>
    </row>
  </sheetData>
  <sheetProtection algorithmName="SHA-512" hashValue="qlFBNq33tqQbXd8pint+wDlkqBOOBBoedPeYmPSkwH1NJNandV26MeMn8xL6Xr/qpLmPPxsXQCc9CAQjNCVNOA==" saltValue="hMib51BJmj+ge/UgYSPgyQ==" spinCount="100000" sheet="1" objects="1" scenarios="1" selectLockedCells="1"/>
  <mergeCells count="83">
    <mergeCell ref="V2:V5"/>
    <mergeCell ref="W2:W5"/>
    <mergeCell ref="P2:P5"/>
    <mergeCell ref="Q2:Q5"/>
    <mergeCell ref="R2:R5"/>
    <mergeCell ref="S2:S5"/>
    <mergeCell ref="T2:T5"/>
    <mergeCell ref="U2:U5"/>
    <mergeCell ref="D2:D5"/>
    <mergeCell ref="E2:E5"/>
    <mergeCell ref="F2:F5"/>
    <mergeCell ref="G2:G5"/>
    <mergeCell ref="H2:H5"/>
    <mergeCell ref="M2:M5"/>
    <mergeCell ref="N2:N5"/>
    <mergeCell ref="P7:P8"/>
    <mergeCell ref="Q7:Q8"/>
    <mergeCell ref="H7:H8"/>
    <mergeCell ref="I7:I8"/>
    <mergeCell ref="J7:J8"/>
    <mergeCell ref="K7:K8"/>
    <mergeCell ref="L7:L8"/>
    <mergeCell ref="I2:I5"/>
    <mergeCell ref="J2:J5"/>
    <mergeCell ref="K2:K5"/>
    <mergeCell ref="L2:L5"/>
    <mergeCell ref="O2:O5"/>
    <mergeCell ref="W7:W8"/>
    <mergeCell ref="C10:C11"/>
    <mergeCell ref="D10:D11"/>
    <mergeCell ref="E10:E11"/>
    <mergeCell ref="F10:F11"/>
    <mergeCell ref="G10:G11"/>
    <mergeCell ref="H10:H11"/>
    <mergeCell ref="I10:I11"/>
    <mergeCell ref="J10:J11"/>
    <mergeCell ref="K10:K11"/>
    <mergeCell ref="L10:L11"/>
    <mergeCell ref="M10:M11"/>
    <mergeCell ref="N10:N11"/>
    <mergeCell ref="O10:O11"/>
    <mergeCell ref="P10:P11"/>
    <mergeCell ref="Q10:Q11"/>
    <mergeCell ref="C7:C8"/>
    <mergeCell ref="D7:D8"/>
    <mergeCell ref="E7:E8"/>
    <mergeCell ref="F7:F8"/>
    <mergeCell ref="G7:G8"/>
    <mergeCell ref="M13:M14"/>
    <mergeCell ref="N13:N14"/>
    <mergeCell ref="O13:O14"/>
    <mergeCell ref="P13:P14"/>
    <mergeCell ref="Q13:Q14"/>
    <mergeCell ref="H13:H14"/>
    <mergeCell ref="I13:I14"/>
    <mergeCell ref="J13:J14"/>
    <mergeCell ref="K13:K14"/>
    <mergeCell ref="L13:L14"/>
    <mergeCell ref="C13:C14"/>
    <mergeCell ref="D13:D14"/>
    <mergeCell ref="E13:E14"/>
    <mergeCell ref="F13:F14"/>
    <mergeCell ref="G13:G14"/>
    <mergeCell ref="U7:U8"/>
    <mergeCell ref="V7:V8"/>
    <mergeCell ref="M7:M8"/>
    <mergeCell ref="N7:N8"/>
    <mergeCell ref="O7:O8"/>
    <mergeCell ref="R7:R8"/>
    <mergeCell ref="S7:S8"/>
    <mergeCell ref="T7:T8"/>
    <mergeCell ref="U10:U11"/>
    <mergeCell ref="V10:V11"/>
    <mergeCell ref="W13:W14"/>
    <mergeCell ref="R13:R14"/>
    <mergeCell ref="S13:S14"/>
    <mergeCell ref="T13:T14"/>
    <mergeCell ref="U13:U14"/>
    <mergeCell ref="V13:V14"/>
    <mergeCell ref="W10:W11"/>
    <mergeCell ref="R10:R11"/>
    <mergeCell ref="S10:S11"/>
    <mergeCell ref="T10:T11"/>
  </mergeCells>
  <conditionalFormatting sqref="D7">
    <cfRule type="expression" dxfId="154" priority="220">
      <formula>D7&gt;$C7</formula>
    </cfRule>
  </conditionalFormatting>
  <conditionalFormatting sqref="W7">
    <cfRule type="expression" dxfId="153" priority="201">
      <formula>W7&gt;$C7</formula>
    </cfRule>
  </conditionalFormatting>
  <conditionalFormatting sqref="E7">
    <cfRule type="expression" dxfId="152" priority="219">
      <formula>E7&gt;$C7</formula>
    </cfRule>
  </conditionalFormatting>
  <conditionalFormatting sqref="F7">
    <cfRule type="expression" dxfId="151" priority="218">
      <formula>F7&gt;$C7</formula>
    </cfRule>
  </conditionalFormatting>
  <conditionalFormatting sqref="G7">
    <cfRule type="expression" dxfId="150" priority="217">
      <formula>G7&gt;$C7</formula>
    </cfRule>
  </conditionalFormatting>
  <conditionalFormatting sqref="H7">
    <cfRule type="expression" dxfId="149" priority="216">
      <formula>H7&gt;$C7</formula>
    </cfRule>
  </conditionalFormatting>
  <conditionalFormatting sqref="I7">
    <cfRule type="expression" dxfId="148" priority="215">
      <formula>I7&gt;$C7</formula>
    </cfRule>
  </conditionalFormatting>
  <conditionalFormatting sqref="J7">
    <cfRule type="expression" dxfId="147" priority="214">
      <formula>J7&gt;$C7</formula>
    </cfRule>
  </conditionalFormatting>
  <conditionalFormatting sqref="K7">
    <cfRule type="expression" dxfId="146" priority="213">
      <formula>K7&gt;$C7</formula>
    </cfRule>
  </conditionalFormatting>
  <conditionalFormatting sqref="L7">
    <cfRule type="expression" dxfId="145" priority="212">
      <formula>L7&gt;$C7</formula>
    </cfRule>
  </conditionalFormatting>
  <conditionalFormatting sqref="M7">
    <cfRule type="expression" dxfId="144" priority="211">
      <formula>M7&gt;$C7</formula>
    </cfRule>
  </conditionalFormatting>
  <conditionalFormatting sqref="N7">
    <cfRule type="expression" dxfId="143" priority="210">
      <formula>N7&gt;$C7</formula>
    </cfRule>
  </conditionalFormatting>
  <conditionalFormatting sqref="O7">
    <cfRule type="expression" dxfId="142" priority="209">
      <formula>O7&gt;$C7</formula>
    </cfRule>
  </conditionalFormatting>
  <conditionalFormatting sqref="P7">
    <cfRule type="expression" dxfId="141" priority="208">
      <formula>P7&gt;$C7</formula>
    </cfRule>
  </conditionalFormatting>
  <conditionalFormatting sqref="Q7">
    <cfRule type="expression" dxfId="140" priority="207">
      <formula>Q7&gt;$C7</formula>
    </cfRule>
  </conditionalFormatting>
  <conditionalFormatting sqref="R7">
    <cfRule type="expression" dxfId="139" priority="206">
      <formula>R7&gt;$C7</formula>
    </cfRule>
  </conditionalFormatting>
  <conditionalFormatting sqref="S7">
    <cfRule type="expression" dxfId="138" priority="205">
      <formula>S7&gt;$C7</formula>
    </cfRule>
  </conditionalFormatting>
  <conditionalFormatting sqref="T7">
    <cfRule type="expression" dxfId="137" priority="204">
      <formula>T7&gt;$C7</formula>
    </cfRule>
  </conditionalFormatting>
  <conditionalFormatting sqref="U7">
    <cfRule type="expression" dxfId="136" priority="203">
      <formula>U7&gt;$C7</formula>
    </cfRule>
  </conditionalFormatting>
  <conditionalFormatting sqref="V7">
    <cfRule type="expression" dxfId="135" priority="202">
      <formula>V7&gt;$C7</formula>
    </cfRule>
  </conditionalFormatting>
  <conditionalFormatting sqref="D6">
    <cfRule type="expression" dxfId="134" priority="180">
      <formula>D6&gt;$C6</formula>
    </cfRule>
  </conditionalFormatting>
  <conditionalFormatting sqref="E6:W6">
    <cfRule type="expression" dxfId="133" priority="179">
      <formula>E6&gt;$C6</formula>
    </cfRule>
  </conditionalFormatting>
  <conditionalFormatting sqref="D9">
    <cfRule type="expression" dxfId="132" priority="178">
      <formula>D9&gt;$C9</formula>
    </cfRule>
  </conditionalFormatting>
  <conditionalFormatting sqref="E9:W9">
    <cfRule type="expression" dxfId="131" priority="177">
      <formula>E9&gt;$C9</formula>
    </cfRule>
  </conditionalFormatting>
  <conditionalFormatting sqref="D12">
    <cfRule type="expression" dxfId="130" priority="176">
      <formula>D12&gt;$C12</formula>
    </cfRule>
  </conditionalFormatting>
  <conditionalFormatting sqref="E12:W12">
    <cfRule type="expression" dxfId="129" priority="175">
      <formula>E12&gt;$C12</formula>
    </cfRule>
  </conditionalFormatting>
  <conditionalFormatting sqref="D10">
    <cfRule type="expression" dxfId="128" priority="160">
      <formula>D10&gt;$C10</formula>
    </cfRule>
  </conditionalFormatting>
  <conditionalFormatting sqref="W10">
    <cfRule type="expression" dxfId="127" priority="141">
      <formula>W10&gt;$C10</formula>
    </cfRule>
  </conditionalFormatting>
  <conditionalFormatting sqref="E10">
    <cfRule type="expression" dxfId="126" priority="159">
      <formula>E10&gt;$C10</formula>
    </cfRule>
  </conditionalFormatting>
  <conditionalFormatting sqref="F10">
    <cfRule type="expression" dxfId="125" priority="158">
      <formula>F10&gt;$C10</formula>
    </cfRule>
  </conditionalFormatting>
  <conditionalFormatting sqref="G10">
    <cfRule type="expression" dxfId="124" priority="157">
      <formula>G10&gt;$C10</formula>
    </cfRule>
  </conditionalFormatting>
  <conditionalFormatting sqref="H10">
    <cfRule type="expression" dxfId="123" priority="156">
      <formula>H10&gt;$C10</formula>
    </cfRule>
  </conditionalFormatting>
  <conditionalFormatting sqref="I10">
    <cfRule type="expression" dxfId="122" priority="155">
      <formula>I10&gt;$C10</formula>
    </cfRule>
  </conditionalFormatting>
  <conditionalFormatting sqref="J10">
    <cfRule type="expression" dxfId="121" priority="154">
      <formula>J10&gt;$C10</formula>
    </cfRule>
  </conditionalFormatting>
  <conditionalFormatting sqref="K10">
    <cfRule type="expression" dxfId="120" priority="153">
      <formula>K10&gt;$C10</formula>
    </cfRule>
  </conditionalFormatting>
  <conditionalFormatting sqref="L10">
    <cfRule type="expression" dxfId="119" priority="152">
      <formula>L10&gt;$C10</formula>
    </cfRule>
  </conditionalFormatting>
  <conditionalFormatting sqref="M10">
    <cfRule type="expression" dxfId="118" priority="151">
      <formula>M10&gt;$C10</formula>
    </cfRule>
  </conditionalFormatting>
  <conditionalFormatting sqref="N10">
    <cfRule type="expression" dxfId="117" priority="150">
      <formula>N10&gt;$C10</formula>
    </cfRule>
  </conditionalFormatting>
  <conditionalFormatting sqref="O10">
    <cfRule type="expression" dxfId="116" priority="149">
      <formula>O10&gt;$C10</formula>
    </cfRule>
  </conditionalFormatting>
  <conditionalFormatting sqref="P10">
    <cfRule type="expression" dxfId="115" priority="148">
      <formula>P10&gt;$C10</formula>
    </cfRule>
  </conditionalFormatting>
  <conditionalFormatting sqref="Q10">
    <cfRule type="expression" dxfId="114" priority="147">
      <formula>Q10&gt;$C10</formula>
    </cfRule>
  </conditionalFormatting>
  <conditionalFormatting sqref="R10">
    <cfRule type="expression" dxfId="113" priority="146">
      <formula>R10&gt;$C10</formula>
    </cfRule>
  </conditionalFormatting>
  <conditionalFormatting sqref="S10">
    <cfRule type="expression" dxfId="112" priority="145">
      <formula>S10&gt;$C10</formula>
    </cfRule>
  </conditionalFormatting>
  <conditionalFormatting sqref="T10">
    <cfRule type="expression" dxfId="111" priority="144">
      <formula>T10&gt;$C10</formula>
    </cfRule>
  </conditionalFormatting>
  <conditionalFormatting sqref="U10">
    <cfRule type="expression" dxfId="110" priority="143">
      <formula>U10&gt;$C10</formula>
    </cfRule>
  </conditionalFormatting>
  <conditionalFormatting sqref="V10">
    <cfRule type="expression" dxfId="109" priority="142">
      <formula>V10&gt;$C10</formula>
    </cfRule>
  </conditionalFormatting>
  <conditionalFormatting sqref="D13">
    <cfRule type="expression" dxfId="108" priority="140">
      <formula>D13&gt;$C13</formula>
    </cfRule>
  </conditionalFormatting>
  <conditionalFormatting sqref="W13">
    <cfRule type="expression" dxfId="107" priority="121">
      <formula>W13&gt;$C13</formula>
    </cfRule>
  </conditionalFormatting>
  <conditionalFormatting sqref="E13">
    <cfRule type="expression" dxfId="106" priority="139">
      <formula>E13&gt;$C13</formula>
    </cfRule>
  </conditionalFormatting>
  <conditionalFormatting sqref="F13">
    <cfRule type="expression" dxfId="105" priority="138">
      <formula>F13&gt;$C13</formula>
    </cfRule>
  </conditionalFormatting>
  <conditionalFormatting sqref="G13">
    <cfRule type="expression" dxfId="104" priority="137">
      <formula>G13&gt;$C13</formula>
    </cfRule>
  </conditionalFormatting>
  <conditionalFormatting sqref="H13">
    <cfRule type="expression" dxfId="103" priority="136">
      <formula>H13&gt;$C13</formula>
    </cfRule>
  </conditionalFormatting>
  <conditionalFormatting sqref="I13">
    <cfRule type="expression" dxfId="102" priority="135">
      <formula>I13&gt;$C13</formula>
    </cfRule>
  </conditionalFormatting>
  <conditionalFormatting sqref="J13">
    <cfRule type="expression" dxfId="101" priority="134">
      <formula>J13&gt;$C13</formula>
    </cfRule>
  </conditionalFormatting>
  <conditionalFormatting sqref="K13">
    <cfRule type="expression" dxfId="100" priority="133">
      <formula>K13&gt;$C13</formula>
    </cfRule>
  </conditionalFormatting>
  <conditionalFormatting sqref="L13">
    <cfRule type="expression" dxfId="99" priority="132">
      <formula>L13&gt;$C13</formula>
    </cfRule>
  </conditionalFormatting>
  <conditionalFormatting sqref="M13">
    <cfRule type="expression" dxfId="98" priority="131">
      <formula>M13&gt;$C13</formula>
    </cfRule>
  </conditionalFormatting>
  <conditionalFormatting sqref="N13">
    <cfRule type="expression" dxfId="97" priority="130">
      <formula>N13&gt;$C13</formula>
    </cfRule>
  </conditionalFormatting>
  <conditionalFormatting sqref="O13">
    <cfRule type="expression" dxfId="96" priority="129">
      <formula>O13&gt;$C13</formula>
    </cfRule>
  </conditionalFormatting>
  <conditionalFormatting sqref="P13">
    <cfRule type="expression" dxfId="95" priority="128">
      <formula>P13&gt;$C13</formula>
    </cfRule>
  </conditionalFormatting>
  <conditionalFormatting sqref="Q13">
    <cfRule type="expression" dxfId="94" priority="127">
      <formula>Q13&gt;$C13</formula>
    </cfRule>
  </conditionalFormatting>
  <conditionalFormatting sqref="R13">
    <cfRule type="expression" dxfId="93" priority="126">
      <formula>R13&gt;$C13</formula>
    </cfRule>
  </conditionalFormatting>
  <conditionalFormatting sqref="S13">
    <cfRule type="expression" dxfId="92" priority="125">
      <formula>S13&gt;$C13</formula>
    </cfRule>
  </conditionalFormatting>
  <conditionalFormatting sqref="T13">
    <cfRule type="expression" dxfId="91" priority="124">
      <formula>T13&gt;$C13</formula>
    </cfRule>
  </conditionalFormatting>
  <conditionalFormatting sqref="U13">
    <cfRule type="expression" dxfId="90" priority="123">
      <formula>U13&gt;$C13</formula>
    </cfRule>
  </conditionalFormatting>
  <conditionalFormatting sqref="V13">
    <cfRule type="expression" dxfId="89" priority="122">
      <formula>V13&gt;$C13</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25"/>
  <sheetViews>
    <sheetView workbookViewId="0">
      <pane xSplit="2" ySplit="5" topLeftCell="C6" activePane="bottomRight" state="frozen"/>
      <selection pane="topRight" activeCell="C1" sqref="C1"/>
      <selection pane="bottomLeft" activeCell="A6" sqref="A6"/>
      <selection pane="bottomRight" activeCell="W19" sqref="W19:W21"/>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5N3734 Infection Prevention &amp; Control</v>
      </c>
    </row>
    <row r="2" spans="1:23" x14ac:dyDescent="0.25">
      <c r="D2" s="48" t="str">
        <f>Learners!$C11&amp;", "&amp;Learners!$B11</f>
        <v xml:space="preserve">, </v>
      </c>
      <c r="E2" s="48" t="str">
        <f>Learners!$C12&amp;", "&amp;Learners!$B12</f>
        <v xml:space="preserve">, </v>
      </c>
      <c r="F2" s="48" t="str">
        <f>Learners!$C13&amp;", "&amp;Learners!$B13</f>
        <v xml:space="preserve">, </v>
      </c>
      <c r="G2" s="48" t="str">
        <f>Learners!$C14&amp;", "&amp;Learners!$B14</f>
        <v xml:space="preserve">, </v>
      </c>
      <c r="H2" s="48" t="str">
        <f>Learners!$C15&amp;", "&amp;Learners!$B15</f>
        <v xml:space="preserve">, </v>
      </c>
      <c r="I2" s="48" t="str">
        <f>Learners!$C16&amp;", "&amp;Learners!$B16</f>
        <v xml:space="preserve">, </v>
      </c>
      <c r="J2" s="48" t="str">
        <f>Learners!$C17&amp;", "&amp;Learners!$B17</f>
        <v xml:space="preserve">, </v>
      </c>
      <c r="K2" s="48" t="str">
        <f>Learners!$C18&amp;", "&amp;Learners!$B18</f>
        <v xml:space="preserve">, </v>
      </c>
      <c r="L2" s="48" t="str">
        <f>Learners!$C19&amp;", "&amp;Learners!$B19</f>
        <v xml:space="preserve">, </v>
      </c>
      <c r="M2" s="48" t="str">
        <f>Learners!$C20&amp;", "&amp;Learners!$B20</f>
        <v xml:space="preserve">, </v>
      </c>
      <c r="N2" s="48" t="str">
        <f>Learners!$C21&amp;", "&amp;Learners!$B21</f>
        <v xml:space="preserve">, </v>
      </c>
      <c r="O2" s="48" t="str">
        <f>Learners!$C22&amp;", "&amp;Learners!$B22</f>
        <v xml:space="preserve">, </v>
      </c>
      <c r="P2" s="48" t="str">
        <f>Learners!$C23&amp;", "&amp;Learners!$B23</f>
        <v xml:space="preserve">, </v>
      </c>
      <c r="Q2" s="48" t="str">
        <f>Learners!$C24&amp;", "&amp;Learners!$B24</f>
        <v xml:space="preserve">, </v>
      </c>
      <c r="R2" s="48" t="str">
        <f>Learners!$C25&amp;", "&amp;Learners!$B25</f>
        <v xml:space="preserve">, </v>
      </c>
      <c r="S2" s="48" t="str">
        <f>Learners!$C26&amp;", "&amp;Learners!$B26</f>
        <v xml:space="preserve">, </v>
      </c>
      <c r="T2" s="48" t="str">
        <f>Learners!$C27&amp;", "&amp;Learners!$B27</f>
        <v xml:space="preserve">, </v>
      </c>
      <c r="U2" s="48" t="str">
        <f>Learners!$C28&amp;", "&amp;Learners!$B28</f>
        <v xml:space="preserve">, </v>
      </c>
      <c r="V2" s="48" t="str">
        <f>Learners!$C29&amp;", "&amp;Learners!$B29</f>
        <v xml:space="preserve">, </v>
      </c>
      <c r="W2" s="48" t="str">
        <f>Learners!$C30&amp;", "&amp;Learners!$B30</f>
        <v xml:space="preserve">, </v>
      </c>
    </row>
    <row r="3" spans="1:23" ht="18.75" x14ac:dyDescent="0.3">
      <c r="A3" s="2" t="s">
        <v>30</v>
      </c>
      <c r="D3" s="49"/>
      <c r="E3" s="49"/>
      <c r="F3" s="49"/>
      <c r="G3" s="49"/>
      <c r="H3" s="49"/>
      <c r="I3" s="49"/>
      <c r="J3" s="49"/>
      <c r="K3" s="49"/>
      <c r="L3" s="49"/>
      <c r="M3" s="49"/>
      <c r="N3" s="49"/>
      <c r="O3" s="49"/>
      <c r="P3" s="49"/>
      <c r="Q3" s="49"/>
      <c r="R3" s="49"/>
      <c r="S3" s="49"/>
      <c r="T3" s="49"/>
      <c r="U3" s="49"/>
      <c r="V3" s="49"/>
      <c r="W3" s="49"/>
    </row>
    <row r="4" spans="1:23" x14ac:dyDescent="0.25">
      <c r="D4" s="49"/>
      <c r="E4" s="49"/>
      <c r="F4" s="49"/>
      <c r="G4" s="49"/>
      <c r="H4" s="49"/>
      <c r="I4" s="49"/>
      <c r="J4" s="49"/>
      <c r="K4" s="49"/>
      <c r="L4" s="49"/>
      <c r="M4" s="49"/>
      <c r="N4" s="49"/>
      <c r="O4" s="49"/>
      <c r="P4" s="49"/>
      <c r="Q4" s="49"/>
      <c r="R4" s="49"/>
      <c r="S4" s="49"/>
      <c r="T4" s="49"/>
      <c r="U4" s="49"/>
      <c r="V4" s="49"/>
      <c r="W4" s="49"/>
    </row>
    <row r="5" spans="1:23" ht="30" x14ac:dyDescent="0.25">
      <c r="A5" s="10" t="s">
        <v>11</v>
      </c>
      <c r="B5" s="11"/>
      <c r="C5" s="12" t="s">
        <v>12</v>
      </c>
      <c r="D5" s="50"/>
      <c r="E5" s="50"/>
      <c r="F5" s="50"/>
      <c r="G5" s="50"/>
      <c r="H5" s="50"/>
      <c r="I5" s="50"/>
      <c r="J5" s="50"/>
      <c r="K5" s="50"/>
      <c r="L5" s="50"/>
      <c r="M5" s="50"/>
      <c r="N5" s="50"/>
      <c r="O5" s="50"/>
      <c r="P5" s="50"/>
      <c r="Q5" s="50"/>
      <c r="R5" s="50"/>
      <c r="S5" s="50"/>
      <c r="T5" s="50"/>
      <c r="U5" s="50"/>
      <c r="V5" s="50"/>
      <c r="W5" s="50"/>
    </row>
    <row r="6" spans="1:23" x14ac:dyDescent="0.25">
      <c r="A6" s="21" t="s">
        <v>31</v>
      </c>
      <c r="B6" s="22"/>
      <c r="C6" s="23"/>
      <c r="D6" s="24"/>
      <c r="E6" s="24"/>
      <c r="F6" s="24"/>
      <c r="G6" s="24"/>
      <c r="H6" s="24"/>
      <c r="I6" s="24"/>
      <c r="J6" s="24"/>
      <c r="K6" s="24"/>
      <c r="L6" s="24"/>
      <c r="M6" s="24"/>
      <c r="N6" s="24"/>
      <c r="O6" s="24"/>
      <c r="P6" s="24"/>
      <c r="Q6" s="24"/>
      <c r="R6" s="24"/>
      <c r="S6" s="24"/>
      <c r="T6" s="24"/>
      <c r="U6" s="24"/>
      <c r="V6" s="24"/>
      <c r="W6" s="24"/>
    </row>
    <row r="7" spans="1:23" x14ac:dyDescent="0.25">
      <c r="A7" s="25" t="s">
        <v>13</v>
      </c>
      <c r="B7" s="33" t="s">
        <v>32</v>
      </c>
      <c r="C7" s="54">
        <v>10</v>
      </c>
      <c r="D7" s="51"/>
      <c r="E7" s="51"/>
      <c r="F7" s="51"/>
      <c r="G7" s="51"/>
      <c r="H7" s="51"/>
      <c r="I7" s="51"/>
      <c r="J7" s="51"/>
      <c r="K7" s="51"/>
      <c r="L7" s="51"/>
      <c r="M7" s="51"/>
      <c r="N7" s="51"/>
      <c r="O7" s="51"/>
      <c r="P7" s="51"/>
      <c r="Q7" s="51"/>
      <c r="R7" s="51"/>
      <c r="S7" s="51"/>
      <c r="T7" s="51"/>
      <c r="U7" s="51"/>
      <c r="V7" s="51"/>
      <c r="W7" s="51"/>
    </row>
    <row r="8" spans="1:23" x14ac:dyDescent="0.25">
      <c r="A8" s="25" t="s">
        <v>13</v>
      </c>
      <c r="B8" s="34" t="s">
        <v>33</v>
      </c>
      <c r="C8" s="55"/>
      <c r="D8" s="52"/>
      <c r="E8" s="52"/>
      <c r="F8" s="52"/>
      <c r="G8" s="52"/>
      <c r="H8" s="52"/>
      <c r="I8" s="52"/>
      <c r="J8" s="52"/>
      <c r="K8" s="52"/>
      <c r="L8" s="52"/>
      <c r="M8" s="52"/>
      <c r="N8" s="52"/>
      <c r="O8" s="52"/>
      <c r="P8" s="52"/>
      <c r="Q8" s="52"/>
      <c r="R8" s="52"/>
      <c r="S8" s="52"/>
      <c r="T8" s="52"/>
      <c r="U8" s="52"/>
      <c r="V8" s="52"/>
      <c r="W8" s="52"/>
    </row>
    <row r="9" spans="1:23" ht="30" x14ac:dyDescent="0.25">
      <c r="A9" s="25" t="s">
        <v>13</v>
      </c>
      <c r="B9" s="35" t="s">
        <v>34</v>
      </c>
      <c r="C9" s="56"/>
      <c r="D9" s="52"/>
      <c r="E9" s="52"/>
      <c r="F9" s="52"/>
      <c r="G9" s="52"/>
      <c r="H9" s="52"/>
      <c r="I9" s="52"/>
      <c r="J9" s="52"/>
      <c r="K9" s="52"/>
      <c r="L9" s="52"/>
      <c r="M9" s="52"/>
      <c r="N9" s="52"/>
      <c r="O9" s="52"/>
      <c r="P9" s="52"/>
      <c r="Q9" s="52"/>
      <c r="R9" s="52"/>
      <c r="S9" s="52"/>
      <c r="T9" s="52"/>
      <c r="U9" s="52"/>
      <c r="V9" s="52"/>
      <c r="W9" s="52"/>
    </row>
    <row r="10" spans="1:23" x14ac:dyDescent="0.25">
      <c r="A10" s="21" t="s">
        <v>31</v>
      </c>
      <c r="B10" s="22"/>
      <c r="C10" s="23"/>
      <c r="D10" s="24"/>
      <c r="E10" s="24"/>
      <c r="F10" s="24"/>
      <c r="G10" s="24"/>
      <c r="H10" s="24"/>
      <c r="I10" s="24"/>
      <c r="J10" s="24"/>
      <c r="K10" s="24"/>
      <c r="L10" s="24"/>
      <c r="M10" s="24"/>
      <c r="N10" s="24"/>
      <c r="O10" s="24"/>
      <c r="P10" s="24"/>
      <c r="Q10" s="24"/>
      <c r="R10" s="24"/>
      <c r="S10" s="24"/>
      <c r="T10" s="24"/>
      <c r="U10" s="24"/>
      <c r="V10" s="24"/>
      <c r="W10" s="24"/>
    </row>
    <row r="11" spans="1:23" ht="30" x14ac:dyDescent="0.25">
      <c r="A11" s="25" t="s">
        <v>13</v>
      </c>
      <c r="B11" s="36" t="s">
        <v>35</v>
      </c>
      <c r="C11" s="54">
        <v>10</v>
      </c>
      <c r="D11" s="51"/>
      <c r="E11" s="51"/>
      <c r="F11" s="51"/>
      <c r="G11" s="51"/>
      <c r="H11" s="51"/>
      <c r="I11" s="51"/>
      <c r="J11" s="51"/>
      <c r="K11" s="51"/>
      <c r="L11" s="51"/>
      <c r="M11" s="51"/>
      <c r="N11" s="51"/>
      <c r="O11" s="51"/>
      <c r="P11" s="51"/>
      <c r="Q11" s="51"/>
      <c r="R11" s="51"/>
      <c r="S11" s="51"/>
      <c r="T11" s="51"/>
      <c r="U11" s="51"/>
      <c r="V11" s="51"/>
      <c r="W11" s="51"/>
    </row>
    <row r="12" spans="1:23" x14ac:dyDescent="0.25">
      <c r="A12" s="25" t="s">
        <v>13</v>
      </c>
      <c r="B12" s="33" t="s">
        <v>36</v>
      </c>
      <c r="C12" s="55"/>
      <c r="D12" s="52"/>
      <c r="E12" s="52"/>
      <c r="F12" s="52"/>
      <c r="G12" s="52"/>
      <c r="H12" s="52"/>
      <c r="I12" s="52"/>
      <c r="J12" s="52"/>
      <c r="K12" s="52"/>
      <c r="L12" s="52"/>
      <c r="M12" s="52"/>
      <c r="N12" s="52"/>
      <c r="O12" s="52"/>
      <c r="P12" s="52"/>
      <c r="Q12" s="52"/>
      <c r="R12" s="52"/>
      <c r="S12" s="52"/>
      <c r="T12" s="52"/>
      <c r="U12" s="52"/>
      <c r="V12" s="52"/>
      <c r="W12" s="52"/>
    </row>
    <row r="13" spans="1:23" ht="30" x14ac:dyDescent="0.25">
      <c r="A13" s="25" t="s">
        <v>13</v>
      </c>
      <c r="B13" s="38" t="s">
        <v>37</v>
      </c>
      <c r="C13" s="56"/>
      <c r="D13" s="52"/>
      <c r="E13" s="52"/>
      <c r="F13" s="52"/>
      <c r="G13" s="52"/>
      <c r="H13" s="52"/>
      <c r="I13" s="52"/>
      <c r="J13" s="52"/>
      <c r="K13" s="52"/>
      <c r="L13" s="52"/>
      <c r="M13" s="52"/>
      <c r="N13" s="52"/>
      <c r="O13" s="52"/>
      <c r="P13" s="52"/>
      <c r="Q13" s="52"/>
      <c r="R13" s="52"/>
      <c r="S13" s="52"/>
      <c r="T13" s="52"/>
      <c r="U13" s="52"/>
      <c r="V13" s="52"/>
      <c r="W13" s="52"/>
    </row>
    <row r="14" spans="1:23" x14ac:dyDescent="0.25">
      <c r="A14" s="21" t="s">
        <v>38</v>
      </c>
      <c r="B14" s="22"/>
      <c r="C14" s="23"/>
      <c r="D14" s="24"/>
      <c r="E14" s="24"/>
      <c r="F14" s="24"/>
      <c r="G14" s="24"/>
      <c r="H14" s="24"/>
      <c r="I14" s="24"/>
      <c r="J14" s="24"/>
      <c r="K14" s="24"/>
      <c r="L14" s="24"/>
      <c r="M14" s="24"/>
      <c r="N14" s="24"/>
      <c r="O14" s="24"/>
      <c r="P14" s="24"/>
      <c r="Q14" s="24"/>
      <c r="R14" s="24"/>
      <c r="S14" s="24"/>
      <c r="T14" s="24"/>
      <c r="U14" s="24"/>
      <c r="V14" s="24"/>
      <c r="W14" s="24"/>
    </row>
    <row r="15" spans="1:23" ht="30" x14ac:dyDescent="0.25">
      <c r="A15" s="25" t="s">
        <v>13</v>
      </c>
      <c r="B15" s="40" t="s">
        <v>39</v>
      </c>
      <c r="C15" s="54">
        <v>10</v>
      </c>
      <c r="D15" s="51"/>
      <c r="E15" s="51"/>
      <c r="F15" s="51"/>
      <c r="G15" s="51"/>
      <c r="H15" s="51"/>
      <c r="I15" s="51"/>
      <c r="J15" s="51"/>
      <c r="K15" s="51"/>
      <c r="L15" s="51"/>
      <c r="M15" s="51"/>
      <c r="N15" s="51"/>
      <c r="O15" s="51"/>
      <c r="P15" s="51"/>
      <c r="Q15" s="51"/>
      <c r="R15" s="51"/>
      <c r="S15" s="51"/>
      <c r="T15" s="51"/>
      <c r="U15" s="51"/>
      <c r="V15" s="51"/>
      <c r="W15" s="51"/>
    </row>
    <row r="16" spans="1:23" x14ac:dyDescent="0.25">
      <c r="A16" s="25" t="s">
        <v>13</v>
      </c>
      <c r="B16" s="39" t="s">
        <v>40</v>
      </c>
      <c r="C16" s="55"/>
      <c r="D16" s="52"/>
      <c r="E16" s="52"/>
      <c r="F16" s="52"/>
      <c r="G16" s="52"/>
      <c r="H16" s="52"/>
      <c r="I16" s="52"/>
      <c r="J16" s="52"/>
      <c r="K16" s="52"/>
      <c r="L16" s="52"/>
      <c r="M16" s="52"/>
      <c r="N16" s="52"/>
      <c r="O16" s="52"/>
      <c r="P16" s="52"/>
      <c r="Q16" s="52"/>
      <c r="R16" s="52"/>
      <c r="S16" s="52"/>
      <c r="T16" s="52"/>
      <c r="U16" s="52"/>
      <c r="V16" s="52"/>
      <c r="W16" s="52"/>
    </row>
    <row r="17" spans="1:23" x14ac:dyDescent="0.25">
      <c r="A17" s="25" t="s">
        <v>13</v>
      </c>
      <c r="B17" t="s">
        <v>41</v>
      </c>
      <c r="C17" s="56"/>
      <c r="D17" s="52"/>
      <c r="E17" s="52"/>
      <c r="F17" s="52"/>
      <c r="G17" s="52"/>
      <c r="H17" s="52"/>
      <c r="I17" s="52"/>
      <c r="J17" s="52"/>
      <c r="K17" s="52"/>
      <c r="L17" s="52"/>
      <c r="M17" s="52"/>
      <c r="N17" s="52"/>
      <c r="O17" s="52"/>
      <c r="P17" s="52"/>
      <c r="Q17" s="52"/>
      <c r="R17" s="52"/>
      <c r="S17" s="52"/>
      <c r="T17" s="52"/>
      <c r="U17" s="52"/>
      <c r="V17" s="52"/>
      <c r="W17" s="52"/>
    </row>
    <row r="18" spans="1:23" x14ac:dyDescent="0.25">
      <c r="A18" s="21" t="s">
        <v>31</v>
      </c>
      <c r="B18" s="22"/>
      <c r="C18" s="23"/>
      <c r="D18" s="24"/>
      <c r="E18" s="24"/>
      <c r="F18" s="24"/>
      <c r="G18" s="24"/>
      <c r="H18" s="24"/>
      <c r="I18" s="24"/>
      <c r="J18" s="24"/>
      <c r="K18" s="24"/>
      <c r="L18" s="24"/>
      <c r="M18" s="24"/>
      <c r="N18" s="24"/>
      <c r="O18" s="24"/>
      <c r="P18" s="24"/>
      <c r="Q18" s="24"/>
      <c r="R18" s="24"/>
      <c r="S18" s="24"/>
      <c r="T18" s="24"/>
      <c r="U18" s="24"/>
      <c r="V18" s="24"/>
      <c r="W18" s="24"/>
    </row>
    <row r="19" spans="1:23" ht="30" x14ac:dyDescent="0.25">
      <c r="A19" s="25" t="s">
        <v>13</v>
      </c>
      <c r="B19" s="41" t="s">
        <v>42</v>
      </c>
      <c r="C19" s="54">
        <v>10</v>
      </c>
      <c r="D19" s="51"/>
      <c r="E19" s="51"/>
      <c r="F19" s="51"/>
      <c r="G19" s="51"/>
      <c r="H19" s="51"/>
      <c r="I19" s="51"/>
      <c r="J19" s="51"/>
      <c r="K19" s="51"/>
      <c r="L19" s="51"/>
      <c r="M19" s="51"/>
      <c r="N19" s="51"/>
      <c r="O19" s="51"/>
      <c r="P19" s="51"/>
      <c r="Q19" s="51"/>
      <c r="R19" s="51"/>
      <c r="S19" s="51"/>
      <c r="T19" s="51"/>
      <c r="U19" s="51"/>
      <c r="V19" s="51"/>
      <c r="W19" s="51"/>
    </row>
    <row r="20" spans="1:23" ht="30" x14ac:dyDescent="0.25">
      <c r="A20" s="25" t="s">
        <v>13</v>
      </c>
      <c r="B20" s="40" t="s">
        <v>43</v>
      </c>
      <c r="C20" s="55"/>
      <c r="D20" s="52"/>
      <c r="E20" s="52"/>
      <c r="F20" s="52"/>
      <c r="G20" s="52"/>
      <c r="H20" s="52"/>
      <c r="I20" s="52"/>
      <c r="J20" s="52"/>
      <c r="K20" s="52"/>
      <c r="L20" s="52"/>
      <c r="M20" s="52"/>
      <c r="N20" s="52"/>
      <c r="O20" s="52"/>
      <c r="P20" s="52"/>
      <c r="Q20" s="52"/>
      <c r="R20" s="52"/>
      <c r="S20" s="52"/>
      <c r="T20" s="52"/>
      <c r="U20" s="52"/>
      <c r="V20" s="52"/>
      <c r="W20" s="52"/>
    </row>
    <row r="21" spans="1:23" ht="45" x14ac:dyDescent="0.25">
      <c r="A21" s="25" t="s">
        <v>13</v>
      </c>
      <c r="B21" s="37" t="s">
        <v>44</v>
      </c>
      <c r="C21" s="56"/>
      <c r="D21" s="52"/>
      <c r="E21" s="52"/>
      <c r="F21" s="52"/>
      <c r="G21" s="52"/>
      <c r="H21" s="52"/>
      <c r="I21" s="52"/>
      <c r="J21" s="52"/>
      <c r="K21" s="52"/>
      <c r="L21" s="52"/>
      <c r="M21" s="52"/>
      <c r="N21" s="52"/>
      <c r="O21" s="52"/>
      <c r="P21" s="52"/>
      <c r="Q21" s="52"/>
      <c r="R21" s="52"/>
      <c r="S21" s="52"/>
      <c r="T21" s="52"/>
      <c r="U21" s="52"/>
      <c r="V21" s="52"/>
      <c r="W21" s="52"/>
    </row>
    <row r="22" spans="1:23" x14ac:dyDescent="0.25">
      <c r="A22" s="8" t="s">
        <v>14</v>
      </c>
      <c r="B22" s="8"/>
      <c r="C22" s="9">
        <f>SUM(C6:C21)</f>
        <v>40</v>
      </c>
      <c r="D22" s="9">
        <f t="shared" ref="C22:W22" si="0">SUM(D6:D21)</f>
        <v>0</v>
      </c>
      <c r="E22" s="9">
        <f t="shared" si="0"/>
        <v>0</v>
      </c>
      <c r="F22" s="9">
        <f t="shared" si="0"/>
        <v>0</v>
      </c>
      <c r="G22" s="9">
        <f t="shared" si="0"/>
        <v>0</v>
      </c>
      <c r="H22" s="9">
        <f t="shared" si="0"/>
        <v>0</v>
      </c>
      <c r="I22" s="9">
        <f t="shared" si="0"/>
        <v>0</v>
      </c>
      <c r="J22" s="9">
        <f t="shared" si="0"/>
        <v>0</v>
      </c>
      <c r="K22" s="9">
        <f t="shared" si="0"/>
        <v>0</v>
      </c>
      <c r="L22" s="9">
        <f t="shared" si="0"/>
        <v>0</v>
      </c>
      <c r="M22" s="9">
        <f t="shared" si="0"/>
        <v>0</v>
      </c>
      <c r="N22" s="9">
        <f t="shared" si="0"/>
        <v>0</v>
      </c>
      <c r="O22" s="9">
        <f t="shared" si="0"/>
        <v>0</v>
      </c>
      <c r="P22" s="9">
        <f t="shared" si="0"/>
        <v>0</v>
      </c>
      <c r="Q22" s="9">
        <f t="shared" si="0"/>
        <v>0</v>
      </c>
      <c r="R22" s="9">
        <f t="shared" si="0"/>
        <v>0</v>
      </c>
      <c r="S22" s="9">
        <f t="shared" si="0"/>
        <v>0</v>
      </c>
      <c r="T22" s="9">
        <f t="shared" si="0"/>
        <v>0</v>
      </c>
      <c r="U22" s="9">
        <f t="shared" si="0"/>
        <v>0</v>
      </c>
      <c r="V22" s="9">
        <f t="shared" si="0"/>
        <v>0</v>
      </c>
      <c r="W22" s="9">
        <f t="shared" si="0"/>
        <v>0</v>
      </c>
    </row>
    <row r="24" spans="1:23" x14ac:dyDescent="0.25">
      <c r="A24" t="s">
        <v>15</v>
      </c>
      <c r="B24" t="s">
        <v>16</v>
      </c>
    </row>
    <row r="25" spans="1:23" x14ac:dyDescent="0.25">
      <c r="B25" t="s">
        <v>17</v>
      </c>
    </row>
  </sheetData>
  <sheetProtection algorithmName="SHA-512" hashValue="MM146B2ZdIJpPQt85cEMRHeP9YqdX+muF5yKNrhY/t2bq18xByIQpMkq5OqthkVRAkM9jcwkfmCRn+gQH9n85Q==" saltValue="Cx4YPWXu3z8Qcvq+gHi07g==" spinCount="100000" sheet="1" objects="1" scenarios="1" selectLockedCells="1"/>
  <mergeCells count="104">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 ref="J2:J5"/>
    <mergeCell ref="K2:K5"/>
    <mergeCell ref="L2:L5"/>
    <mergeCell ref="M2:M5"/>
    <mergeCell ref="N2:N5"/>
    <mergeCell ref="P7:P9"/>
    <mergeCell ref="Q7:Q9"/>
    <mergeCell ref="H7:H9"/>
    <mergeCell ref="I7:I9"/>
    <mergeCell ref="J7:J9"/>
    <mergeCell ref="K7:K9"/>
    <mergeCell ref="L7:L9"/>
    <mergeCell ref="C7:C9"/>
    <mergeCell ref="D7:D9"/>
    <mergeCell ref="E7:E9"/>
    <mergeCell ref="F7:F9"/>
    <mergeCell ref="G7:G9"/>
    <mergeCell ref="W7:W9"/>
    <mergeCell ref="C11:C13"/>
    <mergeCell ref="D11:D13"/>
    <mergeCell ref="E11:E13"/>
    <mergeCell ref="F11:F13"/>
    <mergeCell ref="G11:G13"/>
    <mergeCell ref="H11:H13"/>
    <mergeCell ref="I11:I13"/>
    <mergeCell ref="J11:J13"/>
    <mergeCell ref="K11:K13"/>
    <mergeCell ref="L11:L13"/>
    <mergeCell ref="M11:M13"/>
    <mergeCell ref="N11:N13"/>
    <mergeCell ref="O11:O13"/>
    <mergeCell ref="P11:P13"/>
    <mergeCell ref="Q11:Q13"/>
    <mergeCell ref="R7:R9"/>
    <mergeCell ref="S7:S9"/>
    <mergeCell ref="T7:T9"/>
    <mergeCell ref="L15:L17"/>
    <mergeCell ref="M15:M17"/>
    <mergeCell ref="N15:N17"/>
    <mergeCell ref="O15:O17"/>
    <mergeCell ref="P15:P17"/>
    <mergeCell ref="Q15:Q17"/>
    <mergeCell ref="R11:R13"/>
    <mergeCell ref="S11:S13"/>
    <mergeCell ref="T11:T13"/>
    <mergeCell ref="C15:C17"/>
    <mergeCell ref="D15:D17"/>
    <mergeCell ref="E15:E17"/>
    <mergeCell ref="F15:F17"/>
    <mergeCell ref="G15:G17"/>
    <mergeCell ref="H15:H17"/>
    <mergeCell ref="I15:I17"/>
    <mergeCell ref="J15:J17"/>
    <mergeCell ref="K15:K17"/>
    <mergeCell ref="S15:S17"/>
    <mergeCell ref="T15:T17"/>
    <mergeCell ref="U15:U17"/>
    <mergeCell ref="V15:V17"/>
    <mergeCell ref="W19:W21"/>
    <mergeCell ref="U7:U9"/>
    <mergeCell ref="V7:V9"/>
    <mergeCell ref="M7:M9"/>
    <mergeCell ref="N7:N9"/>
    <mergeCell ref="O7:O9"/>
    <mergeCell ref="W11:W13"/>
    <mergeCell ref="U19:U21"/>
    <mergeCell ref="V19:V21"/>
    <mergeCell ref="R19:R21"/>
    <mergeCell ref="S19:S21"/>
    <mergeCell ref="T19:T21"/>
    <mergeCell ref="U11:U13"/>
    <mergeCell ref="V11:V13"/>
    <mergeCell ref="W15:W17"/>
    <mergeCell ref="C19:C21"/>
    <mergeCell ref="D19:D21"/>
    <mergeCell ref="E19:E21"/>
    <mergeCell ref="F19:F21"/>
    <mergeCell ref="G19:G21"/>
    <mergeCell ref="H19:H21"/>
    <mergeCell ref="I19:I21"/>
    <mergeCell ref="J19:J21"/>
    <mergeCell ref="K19:K21"/>
    <mergeCell ref="L19:L21"/>
    <mergeCell ref="M19:M21"/>
    <mergeCell ref="N19:N21"/>
    <mergeCell ref="O19:O21"/>
    <mergeCell ref="P19:P21"/>
    <mergeCell ref="Q19:Q21"/>
    <mergeCell ref="R15:R17"/>
  </mergeCells>
  <conditionalFormatting sqref="D7">
    <cfRule type="expression" dxfId="88" priority="220">
      <formula>D7&gt;$C7</formula>
    </cfRule>
  </conditionalFormatting>
  <conditionalFormatting sqref="W7">
    <cfRule type="expression" dxfId="87" priority="201">
      <formula>W7&gt;$C7</formula>
    </cfRule>
  </conditionalFormatting>
  <conditionalFormatting sqref="E7">
    <cfRule type="expression" dxfId="86" priority="219">
      <formula>E7&gt;$C7</formula>
    </cfRule>
  </conditionalFormatting>
  <conditionalFormatting sqref="F7">
    <cfRule type="expression" dxfId="85" priority="218">
      <formula>F7&gt;$C7</formula>
    </cfRule>
  </conditionalFormatting>
  <conditionalFormatting sqref="G7">
    <cfRule type="expression" dxfId="84" priority="217">
      <formula>G7&gt;$C7</formula>
    </cfRule>
  </conditionalFormatting>
  <conditionalFormatting sqref="H7">
    <cfRule type="expression" dxfId="83" priority="216">
      <formula>H7&gt;$C7</formula>
    </cfRule>
  </conditionalFormatting>
  <conditionalFormatting sqref="I7">
    <cfRule type="expression" dxfId="82" priority="215">
      <formula>I7&gt;$C7</formula>
    </cfRule>
  </conditionalFormatting>
  <conditionalFormatting sqref="J7">
    <cfRule type="expression" dxfId="81" priority="214">
      <formula>J7&gt;$C7</formula>
    </cfRule>
  </conditionalFormatting>
  <conditionalFormatting sqref="K7">
    <cfRule type="expression" dxfId="80" priority="213">
      <formula>K7&gt;$C7</formula>
    </cfRule>
  </conditionalFormatting>
  <conditionalFormatting sqref="L7">
    <cfRule type="expression" dxfId="79" priority="212">
      <formula>L7&gt;$C7</formula>
    </cfRule>
  </conditionalFormatting>
  <conditionalFormatting sqref="M7">
    <cfRule type="expression" dxfId="78" priority="211">
      <formula>M7&gt;$C7</formula>
    </cfRule>
  </conditionalFormatting>
  <conditionalFormatting sqref="N7">
    <cfRule type="expression" dxfId="77" priority="210">
      <formula>N7&gt;$C7</formula>
    </cfRule>
  </conditionalFormatting>
  <conditionalFormatting sqref="O7">
    <cfRule type="expression" dxfId="76" priority="209">
      <formula>O7&gt;$C7</formula>
    </cfRule>
  </conditionalFormatting>
  <conditionalFormatting sqref="P7">
    <cfRule type="expression" dxfId="75" priority="208">
      <formula>P7&gt;$C7</formula>
    </cfRule>
  </conditionalFormatting>
  <conditionalFormatting sqref="Q7">
    <cfRule type="expression" dxfId="74" priority="207">
      <formula>Q7&gt;$C7</formula>
    </cfRule>
  </conditionalFormatting>
  <conditionalFormatting sqref="R7">
    <cfRule type="expression" dxfId="73" priority="206">
      <formula>R7&gt;$C7</formula>
    </cfRule>
  </conditionalFormatting>
  <conditionalFormatting sqref="S7">
    <cfRule type="expression" dxfId="72" priority="205">
      <formula>S7&gt;$C7</formula>
    </cfRule>
  </conditionalFormatting>
  <conditionalFormatting sqref="T7">
    <cfRule type="expression" dxfId="71" priority="204">
      <formula>T7&gt;$C7</formula>
    </cfRule>
  </conditionalFormatting>
  <conditionalFormatting sqref="U7">
    <cfRule type="expression" dxfId="70" priority="203">
      <formula>U7&gt;$C7</formula>
    </cfRule>
  </conditionalFormatting>
  <conditionalFormatting sqref="V7">
    <cfRule type="expression" dxfId="69" priority="202">
      <formula>V7&gt;$C7</formula>
    </cfRule>
  </conditionalFormatting>
  <conditionalFormatting sqref="D6">
    <cfRule type="expression" dxfId="68" priority="180">
      <formula>D6&gt;$C6</formula>
    </cfRule>
  </conditionalFormatting>
  <conditionalFormatting sqref="E6:W6">
    <cfRule type="expression" dxfId="67" priority="179">
      <formula>E6&gt;$C6</formula>
    </cfRule>
  </conditionalFormatting>
  <conditionalFormatting sqref="D10">
    <cfRule type="expression" dxfId="66" priority="178">
      <formula>D10&gt;$C10</formula>
    </cfRule>
  </conditionalFormatting>
  <conditionalFormatting sqref="E10:W10">
    <cfRule type="expression" dxfId="65" priority="177">
      <formula>E10&gt;$C10</formula>
    </cfRule>
  </conditionalFormatting>
  <conditionalFormatting sqref="D14">
    <cfRule type="expression" dxfId="64" priority="176">
      <formula>D14&gt;$C14</formula>
    </cfRule>
  </conditionalFormatting>
  <conditionalFormatting sqref="E14:W14">
    <cfRule type="expression" dxfId="63" priority="175">
      <formula>E14&gt;$C14</formula>
    </cfRule>
  </conditionalFormatting>
  <conditionalFormatting sqref="D18">
    <cfRule type="expression" dxfId="62" priority="174">
      <formula>D18&gt;$C18</formula>
    </cfRule>
  </conditionalFormatting>
  <conditionalFormatting sqref="E18:W18">
    <cfRule type="expression" dxfId="61" priority="173">
      <formula>E18&gt;$C18</formula>
    </cfRule>
  </conditionalFormatting>
  <conditionalFormatting sqref="D11">
    <cfRule type="expression" dxfId="60" priority="160">
      <formula>D11&gt;$C11</formula>
    </cfRule>
  </conditionalFormatting>
  <conditionalFormatting sqref="W11">
    <cfRule type="expression" dxfId="59" priority="141">
      <formula>W11&gt;$C11</formula>
    </cfRule>
  </conditionalFormatting>
  <conditionalFormatting sqref="E11">
    <cfRule type="expression" dxfId="58" priority="159">
      <formula>E11&gt;$C11</formula>
    </cfRule>
  </conditionalFormatting>
  <conditionalFormatting sqref="F11">
    <cfRule type="expression" dxfId="57" priority="158">
      <formula>F11&gt;$C11</formula>
    </cfRule>
  </conditionalFormatting>
  <conditionalFormatting sqref="G11">
    <cfRule type="expression" dxfId="56" priority="157">
      <formula>G11&gt;$C11</formula>
    </cfRule>
  </conditionalFormatting>
  <conditionalFormatting sqref="H11">
    <cfRule type="expression" dxfId="55" priority="156">
      <formula>H11&gt;$C11</formula>
    </cfRule>
  </conditionalFormatting>
  <conditionalFormatting sqref="I11">
    <cfRule type="expression" dxfId="54" priority="155">
      <formula>I11&gt;$C11</formula>
    </cfRule>
  </conditionalFormatting>
  <conditionalFormatting sqref="J11">
    <cfRule type="expression" dxfId="53" priority="154">
      <formula>J11&gt;$C11</formula>
    </cfRule>
  </conditionalFormatting>
  <conditionalFormatting sqref="K11">
    <cfRule type="expression" dxfId="52" priority="153">
      <formula>K11&gt;$C11</formula>
    </cfRule>
  </conditionalFormatting>
  <conditionalFormatting sqref="L11">
    <cfRule type="expression" dxfId="51" priority="152">
      <formula>L11&gt;$C11</formula>
    </cfRule>
  </conditionalFormatting>
  <conditionalFormatting sqref="M11">
    <cfRule type="expression" dxfId="50" priority="151">
      <formula>M11&gt;$C11</formula>
    </cfRule>
  </conditionalFormatting>
  <conditionalFormatting sqref="N11">
    <cfRule type="expression" dxfId="49" priority="150">
      <formula>N11&gt;$C11</formula>
    </cfRule>
  </conditionalFormatting>
  <conditionalFormatting sqref="O11">
    <cfRule type="expression" dxfId="48" priority="149">
      <formula>O11&gt;$C11</formula>
    </cfRule>
  </conditionalFormatting>
  <conditionalFormatting sqref="P11">
    <cfRule type="expression" dxfId="47" priority="148">
      <formula>P11&gt;$C11</formula>
    </cfRule>
  </conditionalFormatting>
  <conditionalFormatting sqref="Q11">
    <cfRule type="expression" dxfId="46" priority="147">
      <formula>Q11&gt;$C11</formula>
    </cfRule>
  </conditionalFormatting>
  <conditionalFormatting sqref="R11">
    <cfRule type="expression" dxfId="45" priority="146">
      <formula>R11&gt;$C11</formula>
    </cfRule>
  </conditionalFormatting>
  <conditionalFormatting sqref="S11">
    <cfRule type="expression" dxfId="44" priority="145">
      <formula>S11&gt;$C11</formula>
    </cfRule>
  </conditionalFormatting>
  <conditionalFormatting sqref="T11">
    <cfRule type="expression" dxfId="43" priority="144">
      <formula>T11&gt;$C11</formula>
    </cfRule>
  </conditionalFormatting>
  <conditionalFormatting sqref="U11">
    <cfRule type="expression" dxfId="42" priority="143">
      <formula>U11&gt;$C11</formula>
    </cfRule>
  </conditionalFormatting>
  <conditionalFormatting sqref="V11">
    <cfRule type="expression" dxfId="41" priority="142">
      <formula>V11&gt;$C11</formula>
    </cfRule>
  </conditionalFormatting>
  <conditionalFormatting sqref="D15">
    <cfRule type="expression" dxfId="40" priority="140">
      <formula>D15&gt;$C15</formula>
    </cfRule>
  </conditionalFormatting>
  <conditionalFormatting sqref="W15">
    <cfRule type="expression" dxfId="39" priority="121">
      <formula>W15&gt;$C15</formula>
    </cfRule>
  </conditionalFormatting>
  <conditionalFormatting sqref="E15">
    <cfRule type="expression" dxfId="38" priority="139">
      <formula>E15&gt;$C15</formula>
    </cfRule>
  </conditionalFormatting>
  <conditionalFormatting sqref="F15">
    <cfRule type="expression" dxfId="37" priority="138">
      <formula>F15&gt;$C15</formula>
    </cfRule>
  </conditionalFormatting>
  <conditionalFormatting sqref="G15">
    <cfRule type="expression" dxfId="36" priority="137">
      <formula>G15&gt;$C15</formula>
    </cfRule>
  </conditionalFormatting>
  <conditionalFormatting sqref="H15">
    <cfRule type="expression" dxfId="35" priority="136">
      <formula>H15&gt;$C15</formula>
    </cfRule>
  </conditionalFormatting>
  <conditionalFormatting sqref="I15">
    <cfRule type="expression" dxfId="34" priority="135">
      <formula>I15&gt;$C15</formula>
    </cfRule>
  </conditionalFormatting>
  <conditionalFormatting sqref="J15">
    <cfRule type="expression" dxfId="33" priority="134">
      <formula>J15&gt;$C15</formula>
    </cfRule>
  </conditionalFormatting>
  <conditionalFormatting sqref="K15">
    <cfRule type="expression" dxfId="32" priority="133">
      <formula>K15&gt;$C15</formula>
    </cfRule>
  </conditionalFormatting>
  <conditionalFormatting sqref="L15">
    <cfRule type="expression" dxfId="31" priority="132">
      <formula>L15&gt;$C15</formula>
    </cfRule>
  </conditionalFormatting>
  <conditionalFormatting sqref="M15">
    <cfRule type="expression" dxfId="30" priority="131">
      <formula>M15&gt;$C15</formula>
    </cfRule>
  </conditionalFormatting>
  <conditionalFormatting sqref="N15">
    <cfRule type="expression" dxfId="29" priority="130">
      <formula>N15&gt;$C15</formula>
    </cfRule>
  </conditionalFormatting>
  <conditionalFormatting sqref="O15">
    <cfRule type="expression" dxfId="28" priority="129">
      <formula>O15&gt;$C15</formula>
    </cfRule>
  </conditionalFormatting>
  <conditionalFormatting sqref="P15">
    <cfRule type="expression" dxfId="27" priority="128">
      <formula>P15&gt;$C15</formula>
    </cfRule>
  </conditionalFormatting>
  <conditionalFormatting sqref="Q15">
    <cfRule type="expression" dxfId="26" priority="127">
      <formula>Q15&gt;$C15</formula>
    </cfRule>
  </conditionalFormatting>
  <conditionalFormatting sqref="R15">
    <cfRule type="expression" dxfId="25" priority="126">
      <formula>R15&gt;$C15</formula>
    </cfRule>
  </conditionalFormatting>
  <conditionalFormatting sqref="S15">
    <cfRule type="expression" dxfId="24" priority="125">
      <formula>S15&gt;$C15</formula>
    </cfRule>
  </conditionalFormatting>
  <conditionalFormatting sqref="T15">
    <cfRule type="expression" dxfId="23" priority="124">
      <formula>T15&gt;$C15</formula>
    </cfRule>
  </conditionalFormatting>
  <conditionalFormatting sqref="U15">
    <cfRule type="expression" dxfId="22" priority="123">
      <formula>U15&gt;$C15</formula>
    </cfRule>
  </conditionalFormatting>
  <conditionalFormatting sqref="V15">
    <cfRule type="expression" dxfId="21" priority="122">
      <formula>V15&gt;$C15</formula>
    </cfRule>
  </conditionalFormatting>
  <conditionalFormatting sqref="D19">
    <cfRule type="expression" dxfId="20" priority="120">
      <formula>D19&gt;$C19</formula>
    </cfRule>
  </conditionalFormatting>
  <conditionalFormatting sqref="W19">
    <cfRule type="expression" dxfId="19" priority="101">
      <formula>W19&gt;$C19</formula>
    </cfRule>
  </conditionalFormatting>
  <conditionalFormatting sqref="E19">
    <cfRule type="expression" dxfId="18" priority="119">
      <formula>E19&gt;$C19</formula>
    </cfRule>
  </conditionalFormatting>
  <conditionalFormatting sqref="F19">
    <cfRule type="expression" dxfId="17" priority="118">
      <formula>F19&gt;$C19</formula>
    </cfRule>
  </conditionalFormatting>
  <conditionalFormatting sqref="G19">
    <cfRule type="expression" dxfId="16" priority="117">
      <formula>G19&gt;$C19</formula>
    </cfRule>
  </conditionalFormatting>
  <conditionalFormatting sqref="H19">
    <cfRule type="expression" dxfId="15" priority="116">
      <formula>H19&gt;$C19</formula>
    </cfRule>
  </conditionalFormatting>
  <conditionalFormatting sqref="I19">
    <cfRule type="expression" dxfId="14" priority="115">
      <formula>I19&gt;$C19</formula>
    </cfRule>
  </conditionalFormatting>
  <conditionalFormatting sqref="J19">
    <cfRule type="expression" dxfId="13" priority="114">
      <formula>J19&gt;$C19</formula>
    </cfRule>
  </conditionalFormatting>
  <conditionalFormatting sqref="K19">
    <cfRule type="expression" dxfId="12" priority="113">
      <formula>K19&gt;$C19</formula>
    </cfRule>
  </conditionalFormatting>
  <conditionalFormatting sqref="L19">
    <cfRule type="expression" dxfId="11" priority="112">
      <formula>L19&gt;$C19</formula>
    </cfRule>
  </conditionalFormatting>
  <conditionalFormatting sqref="M19">
    <cfRule type="expression" dxfId="10" priority="111">
      <formula>M19&gt;$C19</formula>
    </cfRule>
  </conditionalFormatting>
  <conditionalFormatting sqref="N19">
    <cfRule type="expression" dxfId="9" priority="110">
      <formula>N19&gt;$C19</formula>
    </cfRule>
  </conditionalFormatting>
  <conditionalFormatting sqref="O19">
    <cfRule type="expression" dxfId="8" priority="109">
      <formula>O19&gt;$C19</formula>
    </cfRule>
  </conditionalFormatting>
  <conditionalFormatting sqref="P19">
    <cfRule type="expression" dxfId="7" priority="108">
      <formula>P19&gt;$C19</formula>
    </cfRule>
  </conditionalFormatting>
  <conditionalFormatting sqref="Q19">
    <cfRule type="expression" dxfId="6" priority="107">
      <formula>Q19&gt;$C19</formula>
    </cfRule>
  </conditionalFormatting>
  <conditionalFormatting sqref="R19">
    <cfRule type="expression" dxfId="5" priority="106">
      <formula>R19&gt;$C19</formula>
    </cfRule>
  </conditionalFormatting>
  <conditionalFormatting sqref="S19">
    <cfRule type="expression" dxfId="4" priority="105">
      <formula>S19&gt;$C19</formula>
    </cfRule>
  </conditionalFormatting>
  <conditionalFormatting sqref="T19">
    <cfRule type="expression" dxfId="3" priority="104">
      <formula>T19&gt;$C19</formula>
    </cfRule>
  </conditionalFormatting>
  <conditionalFormatting sqref="U19">
    <cfRule type="expression" dxfId="2" priority="103">
      <formula>U19&gt;$C19</formula>
    </cfRule>
  </conditionalFormatting>
  <conditionalFormatting sqref="V19">
    <cfRule type="expression" dxfId="1" priority="102">
      <formula>V19&gt;$C19</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J30"/>
  <sheetViews>
    <sheetView tabSelected="1" topLeftCell="A5" workbookViewId="0">
      <selection activeCell="J26" sqref="J26"/>
    </sheetView>
  </sheetViews>
  <sheetFormatPr defaultRowHeight="15" x14ac:dyDescent="0.25"/>
  <cols>
    <col min="1" max="1" width="4.140625" customWidth="1"/>
    <col min="2" max="2" width="14.7109375" customWidth="1"/>
    <col min="3" max="3" width="13.7109375" customWidth="1"/>
    <col min="4" max="10" width="13.5703125" style="1" customWidth="1"/>
  </cols>
  <sheetData>
    <row r="1" spans="1:10" ht="26.25" x14ac:dyDescent="0.4">
      <c r="A1" s="13" t="s">
        <v>18</v>
      </c>
    </row>
    <row r="2" spans="1:10" ht="21" x14ac:dyDescent="0.35">
      <c r="A2" s="14" t="s">
        <v>19</v>
      </c>
    </row>
    <row r="4" spans="1:10" ht="18.75" x14ac:dyDescent="0.3">
      <c r="A4" s="2" t="str">
        <f>Learners!A1</f>
        <v>5N3734 Infection Prevention &amp; Control</v>
      </c>
    </row>
    <row r="6" spans="1:10" x14ac:dyDescent="0.25">
      <c r="A6" s="16" t="s">
        <v>7</v>
      </c>
      <c r="B6" s="16" t="s">
        <v>9</v>
      </c>
      <c r="C6" s="16" t="s">
        <v>8</v>
      </c>
      <c r="D6" s="17" t="s">
        <v>20</v>
      </c>
      <c r="E6" s="17" t="s">
        <v>21</v>
      </c>
      <c r="F6" s="17" t="s">
        <v>22</v>
      </c>
      <c r="G6" s="17" t="s">
        <v>23</v>
      </c>
      <c r="H6" s="17" t="s">
        <v>24</v>
      </c>
      <c r="I6" s="17" t="s">
        <v>25</v>
      </c>
      <c r="J6" s="17" t="s">
        <v>26</v>
      </c>
    </row>
    <row r="7" spans="1:10" ht="23.25" customHeight="1" x14ac:dyDescent="0.25">
      <c r="A7" s="20">
        <v>1</v>
      </c>
      <c r="B7" s="26" t="str">
        <f>IF(Learners!C11="","",Learners!C11)</f>
        <v/>
      </c>
      <c r="C7" s="26" t="str">
        <f>IF(Learners!B11="","",Learners!B11)</f>
        <v/>
      </c>
      <c r="D7" s="20" t="str">
        <f>IF(Learners!D$11="","",Learners!D$11)</f>
        <v/>
      </c>
      <c r="E7" s="20">
        <f>Exam!$D$22</f>
        <v>0</v>
      </c>
      <c r="F7" s="20">
        <f>'Learner Record'!$D$15</f>
        <v>0</v>
      </c>
      <c r="G7" s="20">
        <f>'Skills Demo'!$D$22</f>
        <v>0</v>
      </c>
      <c r="H7" s="20" t="str">
        <f t="shared" ref="H7:H26" si="0">IF(B7="","",SUM(E7:G7))</f>
        <v/>
      </c>
      <c r="I7" s="20" t="str">
        <f>IF(H7="","",IF(H7&gt;79,"D",IF(H7&gt;64,"M", IF(H7&gt;49,"P",IF(H7&lt;50,"U")))))</f>
        <v/>
      </c>
      <c r="J7" s="27"/>
    </row>
    <row r="8" spans="1:10" ht="23.25" customHeight="1" x14ac:dyDescent="0.25">
      <c r="A8" s="28">
        <v>2</v>
      </c>
      <c r="B8" s="29" t="str">
        <f>IF(Learners!C12="","",Learners!C12)</f>
        <v/>
      </c>
      <c r="C8" s="29" t="str">
        <f>IF(Learners!B12="","",Learners!B12)</f>
        <v/>
      </c>
      <c r="D8" s="28" t="str">
        <f>IF(Learners!D12="","",Learners!D12)</f>
        <v/>
      </c>
      <c r="E8" s="28">
        <f>Exam!$E$22</f>
        <v>0</v>
      </c>
      <c r="F8" s="28">
        <f>'Learner Record'!$E$15</f>
        <v>0</v>
      </c>
      <c r="G8" s="28">
        <f>'Skills Demo'!$E$22</f>
        <v>0</v>
      </c>
      <c r="H8" s="28" t="str">
        <f t="shared" si="0"/>
        <v/>
      </c>
      <c r="I8" s="19" t="str">
        <f t="shared" ref="I8:I26" si="1">IF(H8="","",IF(H8&gt;79,"D",IF(H8&gt;64,"M", IF(H8&gt;49,"P",IF(H8&lt;50,"U")))))</f>
        <v/>
      </c>
      <c r="J8" s="30"/>
    </row>
    <row r="9" spans="1:10" ht="23.25" customHeight="1" x14ac:dyDescent="0.25">
      <c r="A9" s="20">
        <v>3</v>
      </c>
      <c r="B9" s="26" t="str">
        <f>IF(Learners!C13="","",Learners!C13)</f>
        <v/>
      </c>
      <c r="C9" s="26" t="str">
        <f>IF(Learners!B13="","",Learners!B13)</f>
        <v/>
      </c>
      <c r="D9" s="20" t="str">
        <f>IF(Learners!D13="","",Learners!D13)</f>
        <v/>
      </c>
      <c r="E9" s="20">
        <f>Exam!$F$22</f>
        <v>0</v>
      </c>
      <c r="F9" s="20">
        <f>'Learner Record'!$F$15</f>
        <v>0</v>
      </c>
      <c r="G9" s="20">
        <f>'Skills Demo'!$F$22</f>
        <v>0</v>
      </c>
      <c r="H9" s="20" t="str">
        <f t="shared" si="0"/>
        <v/>
      </c>
      <c r="I9" s="20" t="str">
        <f t="shared" si="1"/>
        <v/>
      </c>
      <c r="J9" s="27"/>
    </row>
    <row r="10" spans="1:10" ht="23.25" customHeight="1" x14ac:dyDescent="0.25">
      <c r="A10" s="28">
        <v>4</v>
      </c>
      <c r="B10" s="29" t="str">
        <f>IF(Learners!C14="","",Learners!C14)</f>
        <v/>
      </c>
      <c r="C10" s="29" t="str">
        <f>IF(Learners!B14="","",Learners!B14)</f>
        <v/>
      </c>
      <c r="D10" s="28" t="str">
        <f>IF(Learners!D14="","",Learners!D14)</f>
        <v/>
      </c>
      <c r="E10" s="28">
        <f>Exam!$G$22</f>
        <v>0</v>
      </c>
      <c r="F10" s="28">
        <f>'Learner Record'!$G$15</f>
        <v>0</v>
      </c>
      <c r="G10" s="28">
        <f>'Skills Demo'!$G$22</f>
        <v>0</v>
      </c>
      <c r="H10" s="28" t="str">
        <f t="shared" si="0"/>
        <v/>
      </c>
      <c r="I10" s="19" t="str">
        <f t="shared" si="1"/>
        <v/>
      </c>
      <c r="J10" s="30"/>
    </row>
    <row r="11" spans="1:10" ht="23.25" customHeight="1" x14ac:dyDescent="0.25">
      <c r="A11" s="20">
        <v>5</v>
      </c>
      <c r="B11" s="26" t="str">
        <f>IF(Learners!C15="","",Learners!C15)</f>
        <v/>
      </c>
      <c r="C11" s="26" t="str">
        <f>IF(Learners!B15="","",Learners!B15)</f>
        <v/>
      </c>
      <c r="D11" s="20" t="str">
        <f>IF(Learners!D15="","",Learners!D15)</f>
        <v/>
      </c>
      <c r="E11" s="20">
        <f>Exam!$H$22</f>
        <v>0</v>
      </c>
      <c r="F11" s="20">
        <f>'Learner Record'!$H$15</f>
        <v>0</v>
      </c>
      <c r="G11" s="20">
        <f>'Skills Demo'!$H$22</f>
        <v>0</v>
      </c>
      <c r="H11" s="20" t="str">
        <f t="shared" si="0"/>
        <v/>
      </c>
      <c r="I11" s="20" t="str">
        <f t="shared" si="1"/>
        <v/>
      </c>
      <c r="J11" s="27"/>
    </row>
    <row r="12" spans="1:10" ht="23.25" customHeight="1" x14ac:dyDescent="0.25">
      <c r="A12" s="28">
        <v>6</v>
      </c>
      <c r="B12" s="29" t="str">
        <f>IF(Learners!C16="","",Learners!C16)</f>
        <v/>
      </c>
      <c r="C12" s="29" t="str">
        <f>IF(Learners!B16="","",Learners!B16)</f>
        <v/>
      </c>
      <c r="D12" s="28" t="str">
        <f>IF(Learners!D16="","",Learners!D16)</f>
        <v/>
      </c>
      <c r="E12" s="28">
        <f>Exam!$I$22</f>
        <v>0</v>
      </c>
      <c r="F12" s="28">
        <f>'Learner Record'!$I$15</f>
        <v>0</v>
      </c>
      <c r="G12" s="28">
        <f>'Skills Demo'!$I$22</f>
        <v>0</v>
      </c>
      <c r="H12" s="28" t="str">
        <f t="shared" si="0"/>
        <v/>
      </c>
      <c r="I12" s="19" t="str">
        <f t="shared" si="1"/>
        <v/>
      </c>
      <c r="J12" s="30"/>
    </row>
    <row r="13" spans="1:10" ht="23.25" customHeight="1" x14ac:dyDescent="0.25">
      <c r="A13" s="20">
        <v>7</v>
      </c>
      <c r="B13" s="26" t="str">
        <f>IF(Learners!C17="","",Learners!C17)</f>
        <v/>
      </c>
      <c r="C13" s="26" t="str">
        <f>IF(Learners!B17="","",Learners!B17)</f>
        <v/>
      </c>
      <c r="D13" s="20" t="str">
        <f>IF(Learners!D17="","",Learners!D17)</f>
        <v/>
      </c>
      <c r="E13" s="20">
        <f>Exam!$J$22</f>
        <v>0</v>
      </c>
      <c r="F13" s="20">
        <f>'Learner Record'!$J$15</f>
        <v>0</v>
      </c>
      <c r="G13" s="20">
        <f>'Skills Demo'!$J$22</f>
        <v>0</v>
      </c>
      <c r="H13" s="20" t="str">
        <f t="shared" si="0"/>
        <v/>
      </c>
      <c r="I13" s="20" t="str">
        <f t="shared" si="1"/>
        <v/>
      </c>
      <c r="J13" s="27"/>
    </row>
    <row r="14" spans="1:10" ht="23.25" customHeight="1" x14ac:dyDescent="0.25">
      <c r="A14" s="28">
        <v>8</v>
      </c>
      <c r="B14" s="29" t="str">
        <f>IF(Learners!C18="","",Learners!C18)</f>
        <v/>
      </c>
      <c r="C14" s="29" t="str">
        <f>IF(Learners!B18="","",Learners!B18)</f>
        <v/>
      </c>
      <c r="D14" s="28" t="str">
        <f>IF(Learners!D18="","",Learners!D18)</f>
        <v/>
      </c>
      <c r="E14" s="28">
        <f>Exam!$K$22</f>
        <v>0</v>
      </c>
      <c r="F14" s="28">
        <f>'Learner Record'!$K$15</f>
        <v>0</v>
      </c>
      <c r="G14" s="28">
        <f>'Skills Demo'!$K$22</f>
        <v>0</v>
      </c>
      <c r="H14" s="28" t="str">
        <f t="shared" si="0"/>
        <v/>
      </c>
      <c r="I14" s="19" t="str">
        <f t="shared" si="1"/>
        <v/>
      </c>
      <c r="J14" s="30"/>
    </row>
    <row r="15" spans="1:10" ht="23.25" customHeight="1" x14ac:dyDescent="0.25">
      <c r="A15" s="20">
        <v>9</v>
      </c>
      <c r="B15" s="26" t="str">
        <f>IF(Learners!C19="","",Learners!C19)</f>
        <v/>
      </c>
      <c r="C15" s="26" t="str">
        <f>IF(Learners!B19="","",Learners!B19)</f>
        <v/>
      </c>
      <c r="D15" s="20" t="str">
        <f>IF(Learners!D19="","",Learners!D19)</f>
        <v/>
      </c>
      <c r="E15" s="20">
        <f>Exam!$L$22</f>
        <v>0</v>
      </c>
      <c r="F15" s="20">
        <f>'Learner Record'!$L$15</f>
        <v>0</v>
      </c>
      <c r="G15" s="20">
        <f>'Skills Demo'!$L$22</f>
        <v>0</v>
      </c>
      <c r="H15" s="20" t="str">
        <f t="shared" si="0"/>
        <v/>
      </c>
      <c r="I15" s="20" t="str">
        <f t="shared" si="1"/>
        <v/>
      </c>
      <c r="J15" s="27"/>
    </row>
    <row r="16" spans="1:10" ht="23.25" customHeight="1" x14ac:dyDescent="0.25">
      <c r="A16" s="28">
        <v>10</v>
      </c>
      <c r="B16" s="29" t="str">
        <f>IF(Learners!C20="","",Learners!C20)</f>
        <v/>
      </c>
      <c r="C16" s="29" t="str">
        <f>IF(Learners!B20="","",Learners!B20)</f>
        <v/>
      </c>
      <c r="D16" s="28" t="str">
        <f>IF(Learners!D20="","",Learners!D20)</f>
        <v/>
      </c>
      <c r="E16" s="28">
        <f>Exam!$M$22</f>
        <v>0</v>
      </c>
      <c r="F16" s="28">
        <f>'Learner Record'!$M$15</f>
        <v>0</v>
      </c>
      <c r="G16" s="28">
        <f>'Skills Demo'!$M$22</f>
        <v>0</v>
      </c>
      <c r="H16" s="28" t="str">
        <f t="shared" si="0"/>
        <v/>
      </c>
      <c r="I16" s="19" t="str">
        <f t="shared" si="1"/>
        <v/>
      </c>
      <c r="J16" s="30"/>
    </row>
    <row r="17" spans="1:10" ht="23.25" customHeight="1" x14ac:dyDescent="0.25">
      <c r="A17" s="20">
        <v>11</v>
      </c>
      <c r="B17" s="26" t="str">
        <f>IF(Learners!C21="","",Learners!C21)</f>
        <v/>
      </c>
      <c r="C17" s="26" t="str">
        <f>IF(Learners!B21="","",Learners!B21)</f>
        <v/>
      </c>
      <c r="D17" s="20" t="str">
        <f>IF(Learners!D21="","",Learners!D21)</f>
        <v/>
      </c>
      <c r="E17" s="20">
        <f>Exam!$N$22</f>
        <v>0</v>
      </c>
      <c r="F17" s="20">
        <f>'Learner Record'!$N$15</f>
        <v>0</v>
      </c>
      <c r="G17" s="20">
        <f>'Skills Demo'!$N$22</f>
        <v>0</v>
      </c>
      <c r="H17" s="20" t="str">
        <f t="shared" si="0"/>
        <v/>
      </c>
      <c r="I17" s="20" t="str">
        <f t="shared" si="1"/>
        <v/>
      </c>
      <c r="J17" s="27"/>
    </row>
    <row r="18" spans="1:10" ht="23.25" customHeight="1" x14ac:dyDescent="0.25">
      <c r="A18" s="28">
        <v>12</v>
      </c>
      <c r="B18" s="29" t="str">
        <f>IF(Learners!C22="","",Learners!C22)</f>
        <v/>
      </c>
      <c r="C18" s="29" t="str">
        <f>IF(Learners!B22="","",Learners!B22)</f>
        <v/>
      </c>
      <c r="D18" s="28" t="str">
        <f>IF(Learners!D22="","",Learners!D22)</f>
        <v/>
      </c>
      <c r="E18" s="28">
        <f>Exam!$O$22</f>
        <v>0</v>
      </c>
      <c r="F18" s="28">
        <f>'Learner Record'!$O$15</f>
        <v>0</v>
      </c>
      <c r="G18" s="28">
        <f>'Skills Demo'!$O$22</f>
        <v>0</v>
      </c>
      <c r="H18" s="28" t="str">
        <f t="shared" si="0"/>
        <v/>
      </c>
      <c r="I18" s="19" t="str">
        <f t="shared" si="1"/>
        <v/>
      </c>
      <c r="J18" s="30"/>
    </row>
    <row r="19" spans="1:10" ht="23.25" customHeight="1" x14ac:dyDescent="0.25">
      <c r="A19" s="20">
        <v>13</v>
      </c>
      <c r="B19" s="26" t="str">
        <f>IF(Learners!C23="","",Learners!C23)</f>
        <v/>
      </c>
      <c r="C19" s="26" t="str">
        <f>IF(Learners!B23="","",Learners!B23)</f>
        <v/>
      </c>
      <c r="D19" s="20" t="str">
        <f>IF(Learners!D23="","",Learners!D23)</f>
        <v/>
      </c>
      <c r="E19" s="20">
        <f>Exam!$P$22</f>
        <v>0</v>
      </c>
      <c r="F19" s="20">
        <f>'Learner Record'!$P$15</f>
        <v>0</v>
      </c>
      <c r="G19" s="20">
        <f>'Skills Demo'!$P$22</f>
        <v>0</v>
      </c>
      <c r="H19" s="20" t="str">
        <f t="shared" si="0"/>
        <v/>
      </c>
      <c r="I19" s="20" t="str">
        <f t="shared" si="1"/>
        <v/>
      </c>
      <c r="J19" s="27"/>
    </row>
    <row r="20" spans="1:10" ht="23.25" customHeight="1" x14ac:dyDescent="0.25">
      <c r="A20" s="28">
        <v>14</v>
      </c>
      <c r="B20" s="29" t="str">
        <f>IF(Learners!C24="","",Learners!C24)</f>
        <v/>
      </c>
      <c r="C20" s="29" t="str">
        <f>IF(Learners!B24="","",Learners!B24)</f>
        <v/>
      </c>
      <c r="D20" s="28" t="str">
        <f>IF(Learners!D24="","",Learners!D24)</f>
        <v/>
      </c>
      <c r="E20" s="28">
        <f>Exam!$Q$22</f>
        <v>0</v>
      </c>
      <c r="F20" s="28">
        <f>'Learner Record'!$Q$15</f>
        <v>0</v>
      </c>
      <c r="G20" s="28">
        <f>'Skills Demo'!$Q$22</f>
        <v>0</v>
      </c>
      <c r="H20" s="28" t="str">
        <f t="shared" si="0"/>
        <v/>
      </c>
      <c r="I20" s="19" t="str">
        <f t="shared" si="1"/>
        <v/>
      </c>
      <c r="J20" s="30"/>
    </row>
    <row r="21" spans="1:10" ht="23.25" customHeight="1" x14ac:dyDescent="0.25">
      <c r="A21" s="20">
        <v>15</v>
      </c>
      <c r="B21" s="26" t="str">
        <f>IF(Learners!C25="","",Learners!C25)</f>
        <v/>
      </c>
      <c r="C21" s="26" t="str">
        <f>IF(Learners!B25="","",Learners!B25)</f>
        <v/>
      </c>
      <c r="D21" s="20" t="str">
        <f>IF(Learners!D25="","",Learners!D25)</f>
        <v/>
      </c>
      <c r="E21" s="20">
        <f>Exam!$R$22</f>
        <v>0</v>
      </c>
      <c r="F21" s="20">
        <f>'Learner Record'!$R$15</f>
        <v>0</v>
      </c>
      <c r="G21" s="20">
        <f>'Skills Demo'!$R$22</f>
        <v>0</v>
      </c>
      <c r="H21" s="20" t="str">
        <f t="shared" si="0"/>
        <v/>
      </c>
      <c r="I21" s="20" t="str">
        <f t="shared" si="1"/>
        <v/>
      </c>
      <c r="J21" s="27"/>
    </row>
    <row r="22" spans="1:10" ht="23.25" customHeight="1" x14ac:dyDescent="0.25">
      <c r="A22" s="28">
        <v>16</v>
      </c>
      <c r="B22" s="29" t="str">
        <f>IF(Learners!C26="","",Learners!C26)</f>
        <v/>
      </c>
      <c r="C22" s="29" t="str">
        <f>IF(Learners!B26="","",Learners!B26)</f>
        <v/>
      </c>
      <c r="D22" s="28" t="str">
        <f>IF(Learners!D26="","",Learners!D26)</f>
        <v/>
      </c>
      <c r="E22" s="28">
        <f>Exam!$S$22</f>
        <v>0</v>
      </c>
      <c r="F22" s="28">
        <f>'Learner Record'!$S$15</f>
        <v>0</v>
      </c>
      <c r="G22" s="28">
        <f>'Skills Demo'!$S$22</f>
        <v>0</v>
      </c>
      <c r="H22" s="28" t="str">
        <f t="shared" si="0"/>
        <v/>
      </c>
      <c r="I22" s="19" t="str">
        <f t="shared" si="1"/>
        <v/>
      </c>
      <c r="J22" s="30"/>
    </row>
    <row r="23" spans="1:10" ht="23.25" customHeight="1" x14ac:dyDescent="0.25">
      <c r="A23" s="20">
        <v>17</v>
      </c>
      <c r="B23" s="26" t="str">
        <f>IF(Learners!C27="","",Learners!C27)</f>
        <v/>
      </c>
      <c r="C23" s="26" t="str">
        <f>IF(Learners!B27="","",Learners!B27)</f>
        <v/>
      </c>
      <c r="D23" s="20" t="str">
        <f>IF(Learners!D27="","",Learners!D27)</f>
        <v/>
      </c>
      <c r="E23" s="20">
        <f>Exam!$T$22</f>
        <v>0</v>
      </c>
      <c r="F23" s="20">
        <f>'Learner Record'!$T$15</f>
        <v>0</v>
      </c>
      <c r="G23" s="20">
        <f>'Skills Demo'!$T$22</f>
        <v>0</v>
      </c>
      <c r="H23" s="20" t="str">
        <f t="shared" si="0"/>
        <v/>
      </c>
      <c r="I23" s="20" t="str">
        <f t="shared" si="1"/>
        <v/>
      </c>
      <c r="J23" s="27"/>
    </row>
    <row r="24" spans="1:10" ht="23.25" customHeight="1" x14ac:dyDescent="0.25">
      <c r="A24" s="28">
        <v>18</v>
      </c>
      <c r="B24" s="29" t="str">
        <f>IF(Learners!C28="","",Learners!C28)</f>
        <v/>
      </c>
      <c r="C24" s="29" t="str">
        <f>IF(Learners!B28="","",Learners!B28)</f>
        <v/>
      </c>
      <c r="D24" s="28" t="str">
        <f>IF(Learners!D28="","",Learners!D28)</f>
        <v/>
      </c>
      <c r="E24" s="28">
        <f>Exam!$U$22</f>
        <v>0</v>
      </c>
      <c r="F24" s="28">
        <f>'Learner Record'!$U$15</f>
        <v>0</v>
      </c>
      <c r="G24" s="28">
        <f>'Skills Demo'!$U$22</f>
        <v>0</v>
      </c>
      <c r="H24" s="28" t="str">
        <f t="shared" si="0"/>
        <v/>
      </c>
      <c r="I24" s="19" t="str">
        <f t="shared" si="1"/>
        <v/>
      </c>
      <c r="J24" s="30"/>
    </row>
    <row r="25" spans="1:10" ht="23.25" customHeight="1" x14ac:dyDescent="0.25">
      <c r="A25" s="20">
        <v>19</v>
      </c>
      <c r="B25" s="26" t="str">
        <f>IF(Learners!C29="","",Learners!C29)</f>
        <v/>
      </c>
      <c r="C25" s="26" t="str">
        <f>IF(Learners!B29="","",Learners!B29)</f>
        <v/>
      </c>
      <c r="D25" s="20" t="str">
        <f>IF(Learners!D29="","",Learners!D29)</f>
        <v/>
      </c>
      <c r="E25" s="20">
        <f>Exam!$V$22</f>
        <v>0</v>
      </c>
      <c r="F25" s="20">
        <f>'Learner Record'!$V$15</f>
        <v>0</v>
      </c>
      <c r="G25" s="20">
        <f>'Skills Demo'!$V$22</f>
        <v>0</v>
      </c>
      <c r="H25" s="20" t="str">
        <f t="shared" si="0"/>
        <v/>
      </c>
      <c r="I25" s="20" t="str">
        <f t="shared" si="1"/>
        <v/>
      </c>
      <c r="J25" s="27"/>
    </row>
    <row r="26" spans="1:10" ht="23.25" customHeight="1" x14ac:dyDescent="0.25">
      <c r="A26" s="28">
        <v>20</v>
      </c>
      <c r="B26" s="29" t="str">
        <f>IF(Learners!C30="","",Learners!C30)</f>
        <v/>
      </c>
      <c r="C26" s="29" t="str">
        <f>IF(Learners!B30="","",Learners!B30)</f>
        <v/>
      </c>
      <c r="D26" s="28" t="str">
        <f>IF(Learners!D30="","",Learners!D30)</f>
        <v/>
      </c>
      <c r="E26" s="28">
        <f>Exam!$W$22</f>
        <v>0</v>
      </c>
      <c r="F26" s="28">
        <f>'Learner Record'!$W$15</f>
        <v>0</v>
      </c>
      <c r="G26" s="28">
        <f>'Skills Demo'!$W$22</f>
        <v>0</v>
      </c>
      <c r="H26" s="28" t="str">
        <f t="shared" si="0"/>
        <v/>
      </c>
      <c r="I26" s="19" t="str">
        <f t="shared" si="1"/>
        <v/>
      </c>
      <c r="J26" s="30"/>
    </row>
    <row r="27" spans="1:10" x14ac:dyDescent="0.25">
      <c r="J27" s="18"/>
    </row>
    <row r="28" spans="1:10" ht="29.25" customHeight="1" x14ac:dyDescent="0.25">
      <c r="A28" s="57" t="s">
        <v>27</v>
      </c>
      <c r="B28" s="58"/>
      <c r="C28" s="58"/>
      <c r="D28" s="58"/>
      <c r="E28" s="58"/>
      <c r="F28" s="58"/>
      <c r="G28" s="58"/>
      <c r="H28" s="58"/>
      <c r="I28" s="58"/>
      <c r="J28" s="58"/>
    </row>
    <row r="29" spans="1:10" ht="30" customHeight="1" x14ac:dyDescent="0.25">
      <c r="A29" s="59" t="s">
        <v>28</v>
      </c>
      <c r="B29" s="60"/>
      <c r="C29" s="60"/>
      <c r="D29" s="60"/>
      <c r="E29" s="60"/>
      <c r="F29" s="60"/>
      <c r="G29" s="60"/>
      <c r="H29" s="60"/>
      <c r="I29" s="60"/>
      <c r="J29" s="60"/>
    </row>
    <row r="30" spans="1:10" x14ac:dyDescent="0.25">
      <c r="B30" s="7"/>
    </row>
  </sheetData>
  <sheetProtection algorithmName="SHA-512" hashValue="b2EoHYbghg0HpgMyzXg9ygdufsZY5CNptfGEzXdpFubgl2ugqC/KL1w9bzY8oZpasU7jpN2n+MnQ7Y9TZbwbmw==" saltValue="9ToXeRxpMSHvtzz3pQTZjg==" spinCount="100000" sheet="1" objects="1" scenarios="1" selectLockedCells="1"/>
  <mergeCells count="2">
    <mergeCell ref="A28:J28"/>
    <mergeCell ref="A29:J29"/>
  </mergeCells>
  <conditionalFormatting sqref="I7:I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2.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DF4702-C1A4-44B2-B103-E1C44A5A470B}">
  <ds:schemaRefs>
    <ds:schemaRef ds:uri="http://schemas.microsoft.com/office/infopath/2007/PartnerControls"/>
    <ds:schemaRef ds:uri="http://purl.org/dc/elements/1.1/"/>
    <ds:schemaRef ds:uri="http://schemas.microsoft.com/office/2006/metadata/properties"/>
    <ds:schemaRef ds:uri="http://purl.org/dc/terms/"/>
    <ds:schemaRef ds:uri="80ce844a-3414-47bc-be42-35076de08631"/>
    <ds:schemaRef ds:uri="8a304dd5-7e6f-40be-acfb-5410e2b167fb"/>
    <ds:schemaRef ds:uri="http://schemas.microsoft.com/office/2006/documentManagement/types"/>
    <ds:schemaRef ds:uri="http://purl.org/dc/dcmitype/"/>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Learners</vt:lpstr>
      <vt:lpstr>Exam</vt:lpstr>
      <vt:lpstr>Learner Record</vt:lpstr>
      <vt:lpstr>Skills Demo</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Lisa Cox</cp:lastModifiedBy>
  <cp:revision/>
  <cp:lastPrinted>2020-08-26T13:19:28Z</cp:lastPrinted>
  <dcterms:created xsi:type="dcterms:W3CDTF">2020-08-23T19:19:09Z</dcterms:created>
  <dcterms:modified xsi:type="dcterms:W3CDTF">2020-08-31T08:44:07Z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