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3" l="1"/>
  <c r="C20" i="8"/>
  <c r="W20" i="8" l="1"/>
  <c r="F26" i="6" s="1"/>
  <c r="V20" i="8"/>
  <c r="F25" i="6" s="1"/>
  <c r="U20" i="8"/>
  <c r="F24" i="6" s="1"/>
  <c r="T20" i="8"/>
  <c r="F23" i="6" s="1"/>
  <c r="S20" i="8"/>
  <c r="F22" i="6" s="1"/>
  <c r="R20" i="8"/>
  <c r="F21" i="6" s="1"/>
  <c r="Q20" i="8"/>
  <c r="F20" i="6" s="1"/>
  <c r="P20" i="8"/>
  <c r="F19" i="6" s="1"/>
  <c r="O20" i="8"/>
  <c r="F18" i="6" s="1"/>
  <c r="N20" i="8"/>
  <c r="F17" i="6" s="1"/>
  <c r="M20" i="8"/>
  <c r="F16" i="6" s="1"/>
  <c r="L20" i="8"/>
  <c r="F15" i="6" s="1"/>
  <c r="K20" i="8"/>
  <c r="F14" i="6" s="1"/>
  <c r="J20" i="8"/>
  <c r="F13" i="6" s="1"/>
  <c r="I20" i="8"/>
  <c r="F12" i="6" s="1"/>
  <c r="H20" i="8"/>
  <c r="F11" i="6" s="1"/>
  <c r="G20" i="8"/>
  <c r="F10" i="6" s="1"/>
  <c r="F20" i="8"/>
  <c r="F9" i="6" s="1"/>
  <c r="E20" i="8"/>
  <c r="F8" i="6" s="1"/>
  <c r="D20" i="8"/>
  <c r="F7" i="6" s="1"/>
  <c r="W2" i="8"/>
  <c r="V2" i="8"/>
  <c r="U2" i="8"/>
  <c r="T2" i="8"/>
  <c r="S2" i="8"/>
  <c r="R2" i="8"/>
  <c r="Q2" i="8"/>
  <c r="P2" i="8"/>
  <c r="O2" i="8"/>
  <c r="N2" i="8"/>
  <c r="M2" i="8"/>
  <c r="L2" i="8"/>
  <c r="K2" i="8"/>
  <c r="J2" i="8"/>
  <c r="I2" i="8"/>
  <c r="H2" i="8"/>
  <c r="G2" i="8"/>
  <c r="F2" i="8"/>
  <c r="E2" i="8"/>
  <c r="D2" i="8"/>
  <c r="A1" i="8"/>
  <c r="W29" i="3"/>
  <c r="V29" i="3"/>
  <c r="U29" i="3"/>
  <c r="T29" i="3"/>
  <c r="S29" i="3"/>
  <c r="R29" i="3"/>
  <c r="Q29" i="3"/>
  <c r="P29" i="3"/>
  <c r="O29" i="3"/>
  <c r="N29" i="3"/>
  <c r="M29" i="3"/>
  <c r="L29" i="3"/>
  <c r="K29" i="3"/>
  <c r="J29" i="3"/>
  <c r="I29" i="3"/>
  <c r="H29" i="3"/>
  <c r="G29" i="3"/>
  <c r="F29" i="3"/>
  <c r="E29" i="3"/>
  <c r="D2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<sst xmlns="http://schemas.openxmlformats.org/spreadsheetml/2006/main" count="106" uniqueCount="60">
  <si>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</si>
  <si>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</si>
  <si>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</si>
  <si>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</si>
  <si>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</si>
  <si>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</si>
  <si>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</si>
  <si>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</si>
  <si>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</si>
  <si>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</si>
  <si>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</si>
  <si>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</si>
  <si>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</si>
  <si>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</si>
  <si>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</si>
  <si>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</si>
  <si>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</si>
  <si>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</si>
  <si>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</si>
  <si>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</si>
  <si>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</si>
  <si>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</si>
  <si>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</si>
  <si>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</si>
  <si>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</si>
  <si>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</si>
  <si>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</si>
  <si>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</si>
  <si>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5N2770 Care Skills</t>
  </si>
  <si>
    <t>Assignment 40%</t>
  </si>
  <si>
    <t>identified the health care needs of the chosen client</t>
  </si>
  <si>
    <t>discussed the care needs in terms of physical, emotional, social, psychological and spiritual impact on the person</t>
  </si>
  <si>
    <r>
      <rPr>
        <sz val="11"/>
        <color theme="1"/>
        <rFont val="Times New Roman"/>
        <family val="1"/>
      </rPr>
      <t xml:space="preserve"> </t>
    </r>
    <r>
      <rPr>
        <sz val="11"/>
        <color theme="1"/>
        <rFont val="Calibri"/>
        <family val="2"/>
        <scheme val="minor"/>
      </rPr>
      <t>discussed how these needs are being met</t>
    </r>
  </si>
  <si>
    <r>
      <rPr>
        <sz val="11"/>
        <color theme="1"/>
        <rFont val="Calibri"/>
        <family val="2"/>
        <scheme val="minor"/>
      </rPr>
      <t xml:space="preserve"> identified required care equipment and other aids</t>
    </r>
  </si>
  <si>
    <r>
      <rPr>
        <sz val="11"/>
        <color theme="1"/>
        <rFont val="Calibri"/>
        <family val="2"/>
        <scheme val="minor"/>
      </rPr>
      <t xml:space="preserve"> discussed the prevention of pressure sores</t>
    </r>
  </si>
  <si>
    <t>discussed procedures relating to the safety and security of the clients in terms of meeting their needs</t>
  </si>
  <si>
    <t>identified relevant records that must be maintained on clients</t>
  </si>
  <si>
    <t>summarised the discussion, drew conclusions and made relevant recommendations</t>
  </si>
  <si>
    <t>discussed the importance of safe and hygienic work practices</t>
  </si>
  <si>
    <t>identified the key points that will contribute to an enhanced quality of life for the client</t>
  </si>
  <si>
    <t>identified reporting procedures for changes in clients wellbeing</t>
  </si>
  <si>
    <r>
      <rPr>
        <sz val="11"/>
        <color theme="1"/>
        <rFont val="Calibri"/>
        <family val="2"/>
        <scheme val="minor"/>
      </rPr>
      <t xml:space="preserve"> identified the health care needs of the chosen client</t>
    </r>
  </si>
  <si>
    <r>
      <rPr>
        <sz val="11"/>
        <color theme="1"/>
        <rFont val="Calibri"/>
        <family val="2"/>
        <scheme val="minor"/>
      </rPr>
      <t xml:space="preserve"> discussed the care needs in terms of physical, emotional, social, psychological and spiritual impact on the person</t>
    </r>
  </si>
  <si>
    <t>discussed how these needs are being met</t>
  </si>
  <si>
    <r>
      <rPr>
        <sz val="11"/>
        <color theme="1"/>
        <rFont val="Calibri"/>
        <family val="2"/>
        <scheme val="minor"/>
      </rPr>
      <t xml:space="preserve"> identified reporting procedures for changes in clients wellbeing</t>
    </r>
  </si>
  <si>
    <r>
      <rPr>
        <sz val="11"/>
        <color theme="1"/>
        <rFont val="Calibri"/>
        <family val="2"/>
        <scheme val="minor"/>
      </rPr>
      <t xml:space="preserve"> identified relevant records that must be maintained on clients</t>
    </r>
  </si>
  <si>
    <t xml:space="preserve">Prepared appropriately for  skills demonstration </t>
  </si>
  <si>
    <t>Identified, selected and used appropriate care equipment and other aids for each situation</t>
  </si>
  <si>
    <t>Demonstrated thorough knowledge of client’s care issues</t>
  </si>
  <si>
    <t xml:space="preserve">Adhered to client safety and security procedures to include appropriate on site client care procedures for washing, bathing, showering, positioning, moving and handling </t>
  </si>
  <si>
    <t>Adapted the levels of assistance required by the client(s) to ensure that clients are encouraged to maintain their privacy, dignity, independence and positive self-image.</t>
  </si>
  <si>
    <t>Communicated effectively and appropriately with client(s)</t>
  </si>
  <si>
    <r>
      <rPr>
        <sz val="7"/>
        <color theme="1"/>
        <rFont val="Times New Roman"/>
        <family val="1"/>
      </rPr>
      <t xml:space="preserve"> </t>
    </r>
    <r>
      <rPr>
        <sz val="11"/>
        <color theme="1"/>
        <rFont val="Calibri"/>
        <family val="2"/>
        <scheme val="minor"/>
      </rPr>
      <t>Gave assistance to clients in the use of a range of care equipment</t>
    </r>
  </si>
  <si>
    <t>Reported changes in the client's condition to the relevant Supervisor and completed relevant client documentation where appropriate</t>
  </si>
  <si>
    <r>
      <rPr>
        <sz val="7"/>
        <color theme="1"/>
        <rFont val="Times New Roman"/>
        <family val="1"/>
      </rPr>
      <t> </t>
    </r>
    <r>
      <rPr>
        <sz val="11"/>
        <color theme="1"/>
        <rFont val="Calibri"/>
        <family val="2"/>
        <scheme val="minor"/>
      </rPr>
      <t>Assisted client(s) appropriately with the relevant/appropriate care needs from the following list: Dressing, Grooming, Eating, Drinking, Toileting, Continence promotion, Mobility, Social need such as involvement in social events, outings, occupational therapy and physiotherapy</t>
    </r>
  </si>
  <si>
    <r>
      <rPr>
        <sz val="11"/>
        <color theme="1"/>
        <rFont val="Calibri"/>
        <family val="2"/>
        <scheme val="minor"/>
      </rPr>
      <t xml:space="preserve"> Comprehensive understanding of health and safety provision during tasks</t>
    </r>
  </si>
  <si>
    <t>Learners will submit brief written documentation as part of the assessment, to include a record of how the tasks were planned and carried out and improvements the candidate could make to tasks.</t>
  </si>
  <si>
    <t xml:space="preserve"> Cleaned and arranged for replacement, as necessary, of care equipment</t>
  </si>
  <si>
    <t>Skills Demonstration 60%</t>
  </si>
  <si>
    <t>Maintained a safe and hygienic environment throughout the skills demonstration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</si>
</sst>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7"/>
      <color theme="1"/>
      <name val="Times New Roman"/>
      <family val="1"/>
    </font>
    <font>
      <sz val="11"/>
      <color theme="1"/>
      <name val="Symbol"/>
      <family val="1"/>
      <charset val="2"/>
    </font>
    <fon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
      <left/>
      <right/>
      <top style="thin">
        <color auto="1"/>
      </top>
      <bottom/>
      <diagonal/>
    </border>
    <border>
      <left/>
      <right style="thin">
        <color auto="1"/>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ont="1" applyAlignment="1">
      <alignment horizontal="left" vertical="center"/>
    </xf>
    <xf numFmtId="0" fontId="0" fillId="0" borderId="0" xfId="0" applyFont="1" applyAlignment="1">
      <alignment horizontal="left" vertical="center" wrapText="1"/>
    </xf>
    <xf numFmtId="0" fontId="12" fillId="0" borderId="0" xfId="0" applyFont="1" applyAlignment="1">
      <alignment horizontal="left" vertical="center"/>
    </xf>
    <xf numFmtId="0" fontId="0" fillId="0" borderId="0" xfId="0" applyFont="1" applyAlignment="1">
      <alignment wrapText="1"/>
    </xf>
    <xf numFmtId="0" fontId="9" fillId="0" borderId="0" xfId="0" applyFont="1" applyAlignment="1">
      <alignment horizontal="center" vertical="top"/>
    </xf>
    <xf numFmtId="0" fontId="9" fillId="0" borderId="0" xfId="0" applyFont="1" applyAlignment="1">
      <alignment horizontal="center" vertical="center"/>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Alignment="1">
      <alignment wrapText="1"/>
    </xf>
    <xf numFmtId="0" fontId="1" fillId="3" borderId="8" xfId="0" applyFont="1" applyFill="1" applyBorder="1" applyAlignment="1">
      <alignment vertical="top"/>
    </xf>
    <xf numFmtId="0" fontId="9" fillId="0" borderId="0" xfId="0" applyFont="1" applyBorder="1" applyAlignment="1">
      <alignment horizontal="center" vertical="center"/>
    </xf>
    <xf numFmtId="0" fontId="0" fillId="0" borderId="0" xfId="0" applyAlignment="1">
      <alignment horizontal="left" vertical="center"/>
    </xf>
    <xf numFmtId="0" fontId="12" fillId="0" borderId="0" xfId="0" applyFont="1" applyAlignment="1">
      <alignment horizontal="left" vertical="center" wrapText="1"/>
    </xf>
    <xf numFmtId="0" fontId="12" fillId="0" borderId="8" xfId="0" applyFont="1" applyBorder="1" applyAlignment="1">
      <alignment horizontal="left" vertical="top" wrapText="1"/>
    </xf>
    <xf numFmtId="0" fontId="0" fillId="0" borderId="0" xfId="0" applyFont="1" applyBorder="1" applyAlignment="1">
      <alignment horizontal="left" vertical="center"/>
    </xf>
    <xf numFmtId="0" fontId="9" fillId="0" borderId="8" xfId="0" applyFont="1" applyBorder="1" applyAlignment="1">
      <alignment horizontal="center" vertical="top"/>
    </xf>
    <xf numFmtId="0" fontId="9" fillId="0" borderId="0" xfId="0" applyFont="1" applyBorder="1" applyAlignment="1">
      <alignment horizontal="center" vertical="top"/>
    </xf>
    <xf numFmtId="0" fontId="0" fillId="0" borderId="0" xfId="0" applyBorder="1" applyAlignment="1">
      <alignment vertical="center" wrapText="1"/>
    </xf>
    <xf numFmtId="0" fontId="0" fillId="0" borderId="8" xfId="0" applyFont="1" applyBorder="1" applyAlignment="1">
      <alignment horizontal="left" vertical="top" wrapText="1"/>
    </xf>
    <xf numFmtId="0" fontId="0" fillId="0" borderId="8" xfId="0" applyBorder="1"/>
    <xf numFmtId="0" fontId="0" fillId="0" borderId="4" xfId="0" applyBorder="1"/>
    <xf numFmtId="0" fontId="0" fillId="0" borderId="0" xfId="0"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7"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0" xfId="0" applyFont="1" applyBorder="1" applyAlignment="1">
      <alignment horizontal="center" vertical="top"/>
    </xf>
    <xf numFmtId="0" fontId="0" fillId="0" borderId="9" xfId="0" applyBorder="1" applyAlignment="1">
      <alignment wrapText="1"/>
    </xf>
  </cellXfs>
  <cellStyles count="1">
    <cellStyle name="Normal" xfId="0" builtinId="0"/>
  </cellStyles>
  <dxfs count="12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558nBYqeJISQXNS79eKe1SJhq91CYi6w7KioViQkWhBObI3f62TmSOA3+EkkoxN6D/9IZaFTeRaXBiMW8aNwew==" saltValue="eERhHAjRFwOu839/VRv5J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2"/>
  <sheetViews>
    <sheetView workbookViewId="0">
      <pane xSplit="2" ySplit="5" topLeftCell="C6" activePane="bottomRight" state="frozen"/>
      <selection pane="topRight" activeCell="C1" sqref="C1"/>
      <selection pane="bottomLeft" activeCell="A6" sqref="A6"/>
      <selection pane="bottomRight" activeCell="D7" sqref="D7:D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5N2770 Care Skills</v>
      </c>
    </row>
    <row r="2" spans="1:23" x14ac:dyDescent="0.25">
      <c r="D2" s="53" t="str">
        <f>Learners!$C11&amp;", "&amp;Learners!$B11</f>
        <v xml:space="preserve">, </v>
      </c>
      <c r="E2" s="53" t="str">
        <f>Learners!$C12&amp;", "&amp;Learners!$B12</f>
        <v xml:space="preserve">, </v>
      </c>
      <c r="F2" s="53" t="str">
        <f>Learners!$C13&amp;", "&amp;Learners!$B13</f>
        <v xml:space="preserve">, </v>
      </c>
      <c r="G2" s="53" t="str">
        <f>Learners!$C14&amp;", "&amp;Learners!$B14</f>
        <v xml:space="preserve">, </v>
      </c>
      <c r="H2" s="53" t="str">
        <f>Learners!$C15&amp;", "&amp;Learners!$B15</f>
        <v xml:space="preserve">, </v>
      </c>
      <c r="I2" s="53" t="str">
        <f>Learners!$C16&amp;", "&amp;Learners!$B16</f>
        <v xml:space="preserve">, </v>
      </c>
      <c r="J2" s="53" t="str">
        <f>Learners!$C17&amp;", "&amp;Learners!$B17</f>
        <v xml:space="preserve">, </v>
      </c>
      <c r="K2" s="53" t="str">
        <f>Learners!$C18&amp;", "&amp;Learners!$B18</f>
        <v xml:space="preserve">, </v>
      </c>
      <c r="L2" s="53" t="str">
        <f>Learners!$C19&amp;", "&amp;Learners!$B19</f>
        <v xml:space="preserve">, </v>
      </c>
      <c r="M2" s="53" t="str">
        <f>Learners!$C20&amp;", "&amp;Learners!$B20</f>
        <v xml:space="preserve">, </v>
      </c>
      <c r="N2" s="53" t="str">
        <f>Learners!$C21&amp;", "&amp;Learners!$B21</f>
        <v xml:space="preserve">, </v>
      </c>
      <c r="O2" s="53" t="str">
        <f>Learners!$C22&amp;", "&amp;Learners!$B22</f>
        <v xml:space="preserve">, </v>
      </c>
      <c r="P2" s="53" t="str">
        <f>Learners!$C23&amp;", "&amp;Learners!$B23</f>
        <v xml:space="preserve">, </v>
      </c>
      <c r="Q2" s="53" t="str">
        <f>Learners!$C24&amp;", "&amp;Learners!$B24</f>
        <v xml:space="preserve">, </v>
      </c>
      <c r="R2" s="53" t="str">
        <f>Learners!$C25&amp;", "&amp;Learners!$B25</f>
        <v xml:space="preserve">, </v>
      </c>
      <c r="S2" s="53" t="str">
        <f>Learners!$C26&amp;", "&amp;Learners!$B26</f>
        <v xml:space="preserve">, </v>
      </c>
      <c r="T2" s="53" t="str">
        <f>Learners!$C27&amp;", "&amp;Learners!$B27</f>
        <v xml:space="preserve">, </v>
      </c>
      <c r="U2" s="53" t="str">
        <f>Learners!$C28&amp;", "&amp;Learners!$B28</f>
        <v xml:space="preserve">, </v>
      </c>
      <c r="V2" s="53" t="str">
        <f>Learners!$C29&amp;", "&amp;Learners!$B29</f>
        <v xml:space="preserve">, </v>
      </c>
      <c r="W2" s="53" t="str">
        <f>Learners!$C30&amp;", "&amp;Learners!$B30</f>
        <v xml:space="preserve">, </v>
      </c>
    </row>
    <row r="3" spans="1:23" ht="18.75" x14ac:dyDescent="0.3">
      <c r="A3" s="2" t="s">
        <v>29</v>
      </c>
      <c r="D3" s="54"/>
      <c r="E3" s="54"/>
      <c r="F3" s="54"/>
      <c r="G3" s="54"/>
      <c r="H3" s="54"/>
      <c r="I3" s="54"/>
      <c r="J3" s="54"/>
      <c r="K3" s="54"/>
      <c r="L3" s="54"/>
      <c r="M3" s="54"/>
      <c r="N3" s="54"/>
      <c r="O3" s="54"/>
      <c r="P3" s="54"/>
      <c r="Q3" s="54"/>
      <c r="R3" s="54"/>
      <c r="S3" s="54"/>
      <c r="T3" s="54"/>
      <c r="U3" s="54"/>
      <c r="V3" s="54"/>
      <c r="W3" s="54"/>
    </row>
    <row r="4" spans="1:23" x14ac:dyDescent="0.25">
      <c r="D4" s="54"/>
      <c r="E4" s="54"/>
      <c r="F4" s="54"/>
      <c r="G4" s="54"/>
      <c r="H4" s="54"/>
      <c r="I4" s="54"/>
      <c r="J4" s="54"/>
      <c r="K4" s="54"/>
      <c r="L4" s="54"/>
      <c r="M4" s="54"/>
      <c r="N4" s="54"/>
      <c r="O4" s="54"/>
      <c r="P4" s="54"/>
      <c r="Q4" s="54"/>
      <c r="R4" s="54"/>
      <c r="S4" s="54"/>
      <c r="T4" s="54"/>
      <c r="U4" s="54"/>
      <c r="V4" s="54"/>
      <c r="W4" s="54"/>
    </row>
    <row r="5" spans="1:23" ht="30" x14ac:dyDescent="0.25">
      <c r="A5" s="11" t="s">
        <v>11</v>
      </c>
      <c r="B5" s="12"/>
      <c r="C5" s="13" t="s">
        <v>12</v>
      </c>
      <c r="D5" s="55"/>
      <c r="E5" s="55"/>
      <c r="F5" s="55"/>
      <c r="G5" s="55"/>
      <c r="H5" s="55"/>
      <c r="I5" s="55"/>
      <c r="J5" s="55"/>
      <c r="K5" s="55"/>
      <c r="L5" s="55"/>
      <c r="M5" s="55"/>
      <c r="N5" s="55"/>
      <c r="O5" s="55"/>
      <c r="P5" s="55"/>
      <c r="Q5" s="55"/>
      <c r="R5" s="55"/>
      <c r="S5" s="55"/>
      <c r="T5" s="55"/>
      <c r="U5" s="55"/>
      <c r="V5" s="55"/>
      <c r="W5" s="55"/>
    </row>
    <row r="6" spans="1:23" x14ac:dyDescent="0.25">
      <c r="A6" s="22"/>
      <c r="B6" s="23"/>
      <c r="C6" s="24"/>
      <c r="D6" s="25"/>
      <c r="E6" s="25"/>
      <c r="F6" s="25"/>
      <c r="G6" s="25"/>
      <c r="H6" s="25"/>
      <c r="I6" s="25"/>
      <c r="J6" s="25"/>
      <c r="K6" s="25"/>
      <c r="L6" s="25"/>
      <c r="M6" s="25"/>
      <c r="N6" s="25"/>
      <c r="O6" s="25"/>
      <c r="P6" s="25"/>
      <c r="Q6" s="25"/>
      <c r="R6" s="25"/>
      <c r="S6" s="25"/>
      <c r="T6" s="25"/>
      <c r="U6" s="25"/>
      <c r="V6" s="25"/>
      <c r="W6" s="25"/>
    </row>
    <row r="7" spans="1:23" ht="30" customHeight="1" x14ac:dyDescent="0.25">
      <c r="A7" s="36" t="s">
        <v>13</v>
      </c>
      <c r="B7" s="31" t="s">
        <v>30</v>
      </c>
      <c r="C7" s="58">
        <v>20</v>
      </c>
      <c r="D7" s="56"/>
      <c r="E7" s="56"/>
      <c r="F7" s="56"/>
      <c r="G7" s="56"/>
      <c r="H7" s="56"/>
      <c r="I7" s="56"/>
      <c r="J7" s="56"/>
      <c r="K7" s="56"/>
      <c r="L7" s="56"/>
      <c r="M7" s="56"/>
      <c r="N7" s="56"/>
      <c r="O7" s="56"/>
      <c r="P7" s="56"/>
      <c r="Q7" s="56"/>
      <c r="R7" s="56"/>
      <c r="S7" s="56"/>
      <c r="T7" s="56"/>
      <c r="U7" s="56"/>
      <c r="V7" s="56"/>
      <c r="W7" s="56"/>
    </row>
    <row r="8" spans="1:23" ht="30" customHeight="1" x14ac:dyDescent="0.25">
      <c r="A8" s="36" t="s">
        <v>13</v>
      </c>
      <c r="B8" s="32" t="s">
        <v>31</v>
      </c>
      <c r="C8" s="59"/>
      <c r="D8" s="57"/>
      <c r="E8" s="57"/>
      <c r="F8" s="57"/>
      <c r="G8" s="57"/>
      <c r="H8" s="57"/>
      <c r="I8" s="57"/>
      <c r="J8" s="57"/>
      <c r="K8" s="57"/>
      <c r="L8" s="57"/>
      <c r="M8" s="57"/>
      <c r="N8" s="57"/>
      <c r="O8" s="57"/>
      <c r="P8" s="57"/>
      <c r="Q8" s="57"/>
      <c r="R8" s="57"/>
      <c r="S8" s="57"/>
      <c r="T8" s="57"/>
      <c r="U8" s="57"/>
      <c r="V8" s="57"/>
      <c r="W8" s="57"/>
    </row>
    <row r="9" spans="1:23" ht="30" customHeight="1" x14ac:dyDescent="0.25">
      <c r="A9" s="36" t="s">
        <v>13</v>
      </c>
      <c r="B9" s="33" t="s">
        <v>32</v>
      </c>
      <c r="C9" s="59"/>
      <c r="D9" s="57"/>
      <c r="E9" s="57"/>
      <c r="F9" s="57"/>
      <c r="G9" s="57"/>
      <c r="H9" s="57"/>
      <c r="I9" s="57"/>
      <c r="J9" s="57"/>
      <c r="K9" s="57"/>
      <c r="L9" s="57"/>
      <c r="M9" s="57"/>
      <c r="N9" s="57"/>
      <c r="O9" s="57"/>
      <c r="P9" s="57"/>
      <c r="Q9" s="57"/>
      <c r="R9" s="57"/>
      <c r="S9" s="57"/>
      <c r="T9" s="57"/>
      <c r="U9" s="57"/>
      <c r="V9" s="57"/>
      <c r="W9" s="57"/>
    </row>
    <row r="10" spans="1:23" ht="30" customHeight="1" x14ac:dyDescent="0.25">
      <c r="A10" s="36" t="s">
        <v>13</v>
      </c>
      <c r="B10" s="31" t="s">
        <v>33</v>
      </c>
      <c r="C10" s="59"/>
      <c r="D10" s="57"/>
      <c r="E10" s="57"/>
      <c r="F10" s="57"/>
      <c r="G10" s="57"/>
      <c r="H10" s="57"/>
      <c r="I10" s="57"/>
      <c r="J10" s="57"/>
      <c r="K10" s="57"/>
      <c r="L10" s="57"/>
      <c r="M10" s="57"/>
      <c r="N10" s="57"/>
      <c r="O10" s="57"/>
      <c r="P10" s="57"/>
      <c r="Q10" s="57"/>
      <c r="R10" s="57"/>
      <c r="S10" s="57"/>
      <c r="T10" s="57"/>
      <c r="U10" s="57"/>
      <c r="V10" s="57"/>
      <c r="W10" s="57"/>
    </row>
    <row r="11" spans="1:23" ht="30" customHeight="1" x14ac:dyDescent="0.25">
      <c r="A11" s="36" t="s">
        <v>13</v>
      </c>
      <c r="B11" s="31" t="s">
        <v>34</v>
      </c>
      <c r="C11" s="59"/>
      <c r="D11" s="57"/>
      <c r="E11" s="57"/>
      <c r="F11" s="57"/>
      <c r="G11" s="57"/>
      <c r="H11" s="57"/>
      <c r="I11" s="57"/>
      <c r="J11" s="57"/>
      <c r="K11" s="57"/>
      <c r="L11" s="57"/>
      <c r="M11" s="57"/>
      <c r="N11" s="57"/>
      <c r="O11" s="57"/>
      <c r="P11" s="57"/>
      <c r="Q11" s="57"/>
      <c r="R11" s="57"/>
      <c r="S11" s="57"/>
      <c r="T11" s="57"/>
      <c r="U11" s="57"/>
      <c r="V11" s="57"/>
      <c r="W11" s="57"/>
    </row>
    <row r="12" spans="1:23" ht="30" customHeight="1" x14ac:dyDescent="0.25">
      <c r="A12" s="36" t="s">
        <v>13</v>
      </c>
      <c r="B12" s="32" t="s">
        <v>35</v>
      </c>
      <c r="C12" s="59"/>
      <c r="D12" s="57"/>
      <c r="E12" s="57"/>
      <c r="F12" s="57"/>
      <c r="G12" s="57"/>
      <c r="H12" s="57"/>
      <c r="I12" s="57"/>
      <c r="J12" s="57"/>
      <c r="K12" s="57"/>
      <c r="L12" s="57"/>
      <c r="M12" s="57"/>
      <c r="N12" s="57"/>
      <c r="O12" s="57"/>
      <c r="P12" s="57"/>
      <c r="Q12" s="57"/>
      <c r="R12" s="57"/>
      <c r="S12" s="57"/>
      <c r="T12" s="57"/>
      <c r="U12" s="57"/>
      <c r="V12" s="57"/>
      <c r="W12" s="57"/>
    </row>
    <row r="13" spans="1:23" ht="30" customHeight="1" x14ac:dyDescent="0.25">
      <c r="A13" s="36" t="s">
        <v>13</v>
      </c>
      <c r="B13" s="31" t="s">
        <v>38</v>
      </c>
      <c r="C13" s="59"/>
      <c r="D13" s="57"/>
      <c r="E13" s="57"/>
      <c r="F13" s="57"/>
      <c r="G13" s="57"/>
      <c r="H13" s="57"/>
      <c r="I13" s="57"/>
      <c r="J13" s="57"/>
      <c r="K13" s="57"/>
      <c r="L13" s="57"/>
      <c r="M13" s="57"/>
      <c r="N13" s="57"/>
      <c r="O13" s="57"/>
      <c r="P13" s="57"/>
      <c r="Q13" s="57"/>
      <c r="R13" s="57"/>
      <c r="S13" s="57"/>
      <c r="T13" s="57"/>
      <c r="U13" s="57"/>
      <c r="V13" s="57"/>
      <c r="W13" s="57"/>
    </row>
    <row r="14" spans="1:23" ht="30" customHeight="1" x14ac:dyDescent="0.25">
      <c r="A14" s="36" t="s">
        <v>13</v>
      </c>
      <c r="B14" s="34" t="s">
        <v>39</v>
      </c>
      <c r="C14" s="59"/>
      <c r="D14" s="57"/>
      <c r="E14" s="57"/>
      <c r="F14" s="57"/>
      <c r="G14" s="57"/>
      <c r="H14" s="57"/>
      <c r="I14" s="57"/>
      <c r="J14" s="57"/>
      <c r="K14" s="57"/>
      <c r="L14" s="57"/>
      <c r="M14" s="57"/>
      <c r="N14" s="57"/>
      <c r="O14" s="57"/>
      <c r="P14" s="57"/>
      <c r="Q14" s="57"/>
      <c r="R14" s="57"/>
      <c r="S14" s="57"/>
      <c r="T14" s="57"/>
      <c r="U14" s="57"/>
      <c r="V14" s="57"/>
      <c r="W14" s="57"/>
    </row>
    <row r="15" spans="1:23" ht="30" customHeight="1" x14ac:dyDescent="0.25">
      <c r="A15" s="36"/>
      <c r="B15" s="32" t="s">
        <v>40</v>
      </c>
      <c r="C15" s="59"/>
      <c r="D15" s="57"/>
      <c r="E15" s="57"/>
      <c r="F15" s="57"/>
      <c r="G15" s="57"/>
      <c r="H15" s="57"/>
      <c r="I15" s="57"/>
      <c r="J15" s="57"/>
      <c r="K15" s="57"/>
      <c r="L15" s="57"/>
      <c r="M15" s="57"/>
      <c r="N15" s="57"/>
      <c r="O15" s="57"/>
      <c r="P15" s="57"/>
      <c r="Q15" s="57"/>
      <c r="R15" s="57"/>
      <c r="S15" s="57"/>
      <c r="T15" s="57"/>
      <c r="U15" s="57"/>
      <c r="V15" s="57"/>
      <c r="W15" s="57"/>
    </row>
    <row r="16" spans="1:23" ht="30" customHeight="1" x14ac:dyDescent="0.25">
      <c r="A16" s="36" t="s">
        <v>13</v>
      </c>
      <c r="B16" s="32" t="s">
        <v>36</v>
      </c>
      <c r="C16" s="59"/>
      <c r="D16" s="57"/>
      <c r="E16" s="57"/>
      <c r="F16" s="57"/>
      <c r="G16" s="57"/>
      <c r="H16" s="57"/>
      <c r="I16" s="57"/>
      <c r="J16" s="57"/>
      <c r="K16" s="57"/>
      <c r="L16" s="57"/>
      <c r="M16" s="57"/>
      <c r="N16" s="57"/>
      <c r="O16" s="57"/>
      <c r="P16" s="57"/>
      <c r="Q16" s="57"/>
      <c r="R16" s="57"/>
      <c r="S16" s="57"/>
      <c r="T16" s="57"/>
      <c r="U16" s="57"/>
      <c r="V16" s="57"/>
      <c r="W16" s="57"/>
    </row>
    <row r="17" spans="1:23" ht="30" customHeight="1" x14ac:dyDescent="0.25">
      <c r="A17" s="36" t="s">
        <v>13</v>
      </c>
      <c r="B17" s="8" t="s">
        <v>37</v>
      </c>
      <c r="C17" s="60"/>
      <c r="D17" s="57"/>
      <c r="E17" s="57"/>
      <c r="F17" s="57"/>
      <c r="G17" s="57"/>
      <c r="H17" s="57"/>
      <c r="I17" s="57"/>
      <c r="J17" s="57"/>
      <c r="K17" s="57"/>
      <c r="L17" s="57"/>
      <c r="M17" s="57"/>
      <c r="N17" s="57"/>
      <c r="O17" s="57"/>
      <c r="P17" s="57"/>
      <c r="Q17" s="57"/>
      <c r="R17" s="57"/>
      <c r="S17" s="57"/>
      <c r="T17" s="57"/>
      <c r="U17" s="57"/>
      <c r="V17" s="57"/>
      <c r="W17" s="57"/>
    </row>
    <row r="18" spans="1:23" x14ac:dyDescent="0.25">
      <c r="A18" s="22"/>
      <c r="B18" s="23"/>
      <c r="C18" s="24"/>
      <c r="D18" s="25"/>
      <c r="E18" s="25"/>
      <c r="F18" s="25"/>
      <c r="G18" s="25"/>
      <c r="H18" s="25"/>
      <c r="I18" s="25"/>
      <c r="J18" s="25"/>
      <c r="K18" s="25"/>
      <c r="L18" s="25"/>
      <c r="M18" s="25"/>
      <c r="N18" s="25"/>
      <c r="O18" s="25"/>
      <c r="P18" s="25"/>
      <c r="Q18" s="25"/>
      <c r="R18" s="25"/>
      <c r="S18" s="25"/>
      <c r="T18" s="25"/>
      <c r="U18" s="25"/>
      <c r="V18" s="25"/>
      <c r="W18" s="25"/>
    </row>
    <row r="19" spans="1:23" ht="30" customHeight="1" x14ac:dyDescent="0.25">
      <c r="A19" s="36" t="s">
        <v>13</v>
      </c>
      <c r="B19" s="31" t="s">
        <v>41</v>
      </c>
      <c r="C19" s="58">
        <v>20</v>
      </c>
      <c r="D19" s="56"/>
      <c r="E19" s="56"/>
      <c r="F19" s="56"/>
      <c r="G19" s="56"/>
      <c r="H19" s="56"/>
      <c r="I19" s="56"/>
      <c r="J19" s="56"/>
      <c r="K19" s="56"/>
      <c r="L19" s="56"/>
      <c r="M19" s="56"/>
      <c r="N19" s="56"/>
      <c r="O19" s="56"/>
      <c r="P19" s="56"/>
      <c r="Q19" s="56"/>
      <c r="R19" s="56"/>
      <c r="S19" s="56"/>
      <c r="T19" s="56"/>
      <c r="U19" s="56"/>
      <c r="V19" s="56"/>
      <c r="W19" s="56"/>
    </row>
    <row r="20" spans="1:23" ht="30" customHeight="1" x14ac:dyDescent="0.25">
      <c r="A20" s="36" t="s">
        <v>13</v>
      </c>
      <c r="B20" s="32" t="s">
        <v>42</v>
      </c>
      <c r="C20" s="59"/>
      <c r="D20" s="57"/>
      <c r="E20" s="57"/>
      <c r="F20" s="57"/>
      <c r="G20" s="57"/>
      <c r="H20" s="57"/>
      <c r="I20" s="57"/>
      <c r="J20" s="57"/>
      <c r="K20" s="57"/>
      <c r="L20" s="57"/>
      <c r="M20" s="57"/>
      <c r="N20" s="57"/>
      <c r="O20" s="57"/>
      <c r="P20" s="57"/>
      <c r="Q20" s="57"/>
      <c r="R20" s="57"/>
      <c r="S20" s="57"/>
      <c r="T20" s="57"/>
      <c r="U20" s="57"/>
      <c r="V20" s="57"/>
      <c r="W20" s="57"/>
    </row>
    <row r="21" spans="1:23" ht="30" customHeight="1" x14ac:dyDescent="0.25">
      <c r="A21" s="36" t="s">
        <v>13</v>
      </c>
      <c r="B21" s="31" t="s">
        <v>43</v>
      </c>
      <c r="C21" s="59"/>
      <c r="D21" s="57"/>
      <c r="E21" s="57"/>
      <c r="F21" s="57"/>
      <c r="G21" s="57"/>
      <c r="H21" s="57"/>
      <c r="I21" s="57"/>
      <c r="J21" s="57"/>
      <c r="K21" s="57"/>
      <c r="L21" s="57"/>
      <c r="M21" s="57"/>
      <c r="N21" s="57"/>
      <c r="O21" s="57"/>
      <c r="P21" s="57"/>
      <c r="Q21" s="57"/>
      <c r="R21" s="57"/>
      <c r="S21" s="57"/>
      <c r="T21" s="57"/>
      <c r="U21" s="57"/>
      <c r="V21" s="57"/>
      <c r="W21" s="57"/>
    </row>
    <row r="22" spans="1:23" ht="30" customHeight="1" x14ac:dyDescent="0.25">
      <c r="A22" s="36" t="s">
        <v>13</v>
      </c>
      <c r="B22" s="31" t="s">
        <v>33</v>
      </c>
      <c r="C22" s="59"/>
      <c r="D22" s="57"/>
      <c r="E22" s="57"/>
      <c r="F22" s="57"/>
      <c r="G22" s="57"/>
      <c r="H22" s="57"/>
      <c r="I22" s="57"/>
      <c r="J22" s="57"/>
      <c r="K22" s="57"/>
      <c r="L22" s="57"/>
      <c r="M22" s="57"/>
      <c r="N22" s="57"/>
      <c r="O22" s="57"/>
      <c r="P22" s="57"/>
      <c r="Q22" s="57"/>
      <c r="R22" s="57"/>
      <c r="S22" s="57"/>
      <c r="T22" s="57"/>
      <c r="U22" s="57"/>
      <c r="V22" s="57"/>
      <c r="W22" s="57"/>
    </row>
    <row r="23" spans="1:23" ht="30" customHeight="1" x14ac:dyDescent="0.25">
      <c r="A23" s="36" t="s">
        <v>13</v>
      </c>
      <c r="B23" s="32" t="s">
        <v>35</v>
      </c>
      <c r="C23" s="59"/>
      <c r="D23" s="57"/>
      <c r="E23" s="57"/>
      <c r="F23" s="57"/>
      <c r="G23" s="57"/>
      <c r="H23" s="57"/>
      <c r="I23" s="57"/>
      <c r="J23" s="57"/>
      <c r="K23" s="57"/>
      <c r="L23" s="57"/>
      <c r="M23" s="57"/>
      <c r="N23" s="57"/>
      <c r="O23" s="57"/>
      <c r="P23" s="57"/>
      <c r="Q23" s="57"/>
      <c r="R23" s="57"/>
      <c r="S23" s="57"/>
      <c r="T23" s="57"/>
      <c r="U23" s="57"/>
      <c r="V23" s="57"/>
      <c r="W23" s="57"/>
    </row>
    <row r="24" spans="1:23" ht="30" customHeight="1" x14ac:dyDescent="0.25">
      <c r="A24" s="36" t="s">
        <v>13</v>
      </c>
      <c r="B24" s="31" t="s">
        <v>38</v>
      </c>
      <c r="C24" s="59"/>
      <c r="D24" s="57"/>
      <c r="E24" s="57"/>
      <c r="F24" s="57"/>
      <c r="G24" s="57"/>
      <c r="H24" s="57"/>
      <c r="I24" s="57"/>
      <c r="J24" s="57"/>
      <c r="K24" s="57"/>
      <c r="L24" s="57"/>
      <c r="M24" s="57"/>
      <c r="N24" s="57"/>
      <c r="O24" s="57"/>
      <c r="P24" s="57"/>
      <c r="Q24" s="57"/>
      <c r="R24" s="57"/>
      <c r="S24" s="57"/>
      <c r="T24" s="57"/>
      <c r="U24" s="57"/>
      <c r="V24" s="57"/>
      <c r="W24" s="57"/>
    </row>
    <row r="25" spans="1:23" ht="30" customHeight="1" x14ac:dyDescent="0.25">
      <c r="A25" s="36" t="s">
        <v>13</v>
      </c>
      <c r="B25" s="32" t="s">
        <v>39</v>
      </c>
      <c r="C25" s="59"/>
      <c r="D25" s="57"/>
      <c r="E25" s="57"/>
      <c r="F25" s="57"/>
      <c r="G25" s="57"/>
      <c r="H25" s="57"/>
      <c r="I25" s="57"/>
      <c r="J25" s="57"/>
      <c r="K25" s="57"/>
      <c r="L25" s="57"/>
      <c r="M25" s="57"/>
      <c r="N25" s="57"/>
      <c r="O25" s="57"/>
      <c r="P25" s="57"/>
      <c r="Q25" s="57"/>
      <c r="R25" s="57"/>
      <c r="S25" s="57"/>
      <c r="T25" s="57"/>
      <c r="U25" s="57"/>
      <c r="V25" s="57"/>
      <c r="W25" s="57"/>
    </row>
    <row r="26" spans="1:23" ht="30" customHeight="1" x14ac:dyDescent="0.25">
      <c r="A26" s="36" t="s">
        <v>13</v>
      </c>
      <c r="B26" s="38" t="s">
        <v>44</v>
      </c>
      <c r="C26" s="59"/>
      <c r="D26" s="57"/>
      <c r="E26" s="57"/>
      <c r="F26" s="57"/>
      <c r="G26" s="57"/>
      <c r="H26" s="57"/>
      <c r="I26" s="57"/>
      <c r="J26" s="57"/>
      <c r="K26" s="57"/>
      <c r="L26" s="57"/>
      <c r="M26" s="57"/>
      <c r="N26" s="57"/>
      <c r="O26" s="57"/>
      <c r="P26" s="57"/>
      <c r="Q26" s="57"/>
      <c r="R26" s="57"/>
      <c r="S26" s="57"/>
      <c r="T26" s="57"/>
      <c r="U26" s="57"/>
      <c r="V26" s="57"/>
      <c r="W26" s="57"/>
    </row>
    <row r="27" spans="1:23" ht="30" customHeight="1" x14ac:dyDescent="0.25">
      <c r="A27" s="36" t="s">
        <v>13</v>
      </c>
      <c r="B27" s="32" t="s">
        <v>45</v>
      </c>
      <c r="C27" s="59"/>
      <c r="D27" s="57"/>
      <c r="E27" s="57"/>
      <c r="F27" s="57"/>
      <c r="G27" s="57"/>
      <c r="H27" s="57"/>
      <c r="I27" s="57"/>
      <c r="J27" s="57"/>
      <c r="K27" s="57"/>
      <c r="L27" s="57"/>
      <c r="M27" s="57"/>
      <c r="N27" s="57"/>
      <c r="O27" s="57"/>
      <c r="P27" s="57"/>
      <c r="Q27" s="57"/>
      <c r="R27" s="57"/>
      <c r="S27" s="57"/>
      <c r="T27" s="57"/>
      <c r="U27" s="57"/>
      <c r="V27" s="57"/>
      <c r="W27" s="57"/>
    </row>
    <row r="28" spans="1:23" ht="30" customHeight="1" x14ac:dyDescent="0.25">
      <c r="A28" s="36" t="s">
        <v>13</v>
      </c>
      <c r="B28" s="8" t="s">
        <v>37</v>
      </c>
      <c r="C28" s="60"/>
      <c r="D28" s="61"/>
      <c r="E28" s="61"/>
      <c r="F28" s="61"/>
      <c r="G28" s="61"/>
      <c r="H28" s="61"/>
      <c r="I28" s="61"/>
      <c r="J28" s="61"/>
      <c r="K28" s="61"/>
      <c r="L28" s="61"/>
      <c r="M28" s="61"/>
      <c r="N28" s="61"/>
      <c r="O28" s="61"/>
      <c r="P28" s="61"/>
      <c r="Q28" s="61"/>
      <c r="R28" s="61"/>
      <c r="S28" s="61"/>
      <c r="T28" s="61"/>
      <c r="U28" s="61"/>
      <c r="V28" s="61"/>
      <c r="W28" s="61"/>
    </row>
    <row r="29" spans="1:23" x14ac:dyDescent="0.25">
      <c r="A29" s="9" t="s">
        <v>14</v>
      </c>
      <c r="B29" s="9"/>
      <c r="C29" s="10">
        <f>SUM(C6:C28)</f>
        <v>40</v>
      </c>
      <c r="D29" s="10">
        <f t="shared" ref="C29:W29" si="0">SUM(D6:D28)</f>
        <v>0</v>
      </c>
      <c r="E29" s="10">
        <f t="shared" si="0"/>
        <v>0</v>
      </c>
      <c r="F29" s="10">
        <f t="shared" si="0"/>
        <v>0</v>
      </c>
      <c r="G29" s="10">
        <f t="shared" si="0"/>
        <v>0</v>
      </c>
      <c r="H29" s="10">
        <f t="shared" si="0"/>
        <v>0</v>
      </c>
      <c r="I29" s="10">
        <f t="shared" si="0"/>
        <v>0</v>
      </c>
      <c r="J29" s="10">
        <f t="shared" si="0"/>
        <v>0</v>
      </c>
      <c r="K29" s="10">
        <f t="shared" si="0"/>
        <v>0</v>
      </c>
      <c r="L29" s="10">
        <f t="shared" si="0"/>
        <v>0</v>
      </c>
      <c r="M29" s="10">
        <f t="shared" si="0"/>
        <v>0</v>
      </c>
      <c r="N29" s="10">
        <f t="shared" si="0"/>
        <v>0</v>
      </c>
      <c r="O29" s="10">
        <f t="shared" si="0"/>
        <v>0</v>
      </c>
      <c r="P29" s="10">
        <f t="shared" si="0"/>
        <v>0</v>
      </c>
      <c r="Q29" s="10">
        <f t="shared" si="0"/>
        <v>0</v>
      </c>
      <c r="R29" s="10">
        <f t="shared" si="0"/>
        <v>0</v>
      </c>
      <c r="S29" s="10">
        <f t="shared" si="0"/>
        <v>0</v>
      </c>
      <c r="T29" s="10">
        <f t="shared" si="0"/>
        <v>0</v>
      </c>
      <c r="U29" s="10">
        <f t="shared" si="0"/>
        <v>0</v>
      </c>
      <c r="V29" s="10">
        <f t="shared" si="0"/>
        <v>0</v>
      </c>
      <c r="W29" s="10">
        <f t="shared" si="0"/>
        <v>0</v>
      </c>
    </row>
    <row r="31" spans="1:23" x14ac:dyDescent="0.25">
      <c r="A31" t="s">
        <v>15</v>
      </c>
      <c r="B31" t="s">
        <v>16</v>
      </c>
    </row>
    <row r="32" spans="1:23" x14ac:dyDescent="0.25">
      <c r="B32" t="s">
        <v>17</v>
      </c>
    </row>
  </sheetData>
  <sheetProtection algorithmName="SHA-512" hashValue="TdepLFfdc4EQeTTP2cW4WlOBuyeXVRBU/8vuskMnv6K2QY7O4xDS2KJZe4it58gzIQYUHZQh+Gw8ILCaL1mUcg==" saltValue="Xkrk1qoFod/ZUqzJGFTRaA==" spinCount="100000" sheet="1" objects="1" scenarios="1" selectLockedCells="1"/>
  <mergeCells count="62">
    <mergeCell ref="W19:W28"/>
    <mergeCell ref="R19:R28"/>
    <mergeCell ref="S19:S28"/>
    <mergeCell ref="T19:T28"/>
    <mergeCell ref="U19:U28"/>
    <mergeCell ref="V19:V28"/>
    <mergeCell ref="R7:R17"/>
    <mergeCell ref="S7:S17"/>
    <mergeCell ref="T7:T17"/>
    <mergeCell ref="U7:U17"/>
    <mergeCell ref="V7:V17"/>
    <mergeCell ref="W7:W17"/>
    <mergeCell ref="C19:C28"/>
    <mergeCell ref="D19:D28"/>
    <mergeCell ref="E19:E28"/>
    <mergeCell ref="F19:F28"/>
    <mergeCell ref="G19:G28"/>
    <mergeCell ref="H19:H28"/>
    <mergeCell ref="I19:I28"/>
    <mergeCell ref="J19:J28"/>
    <mergeCell ref="K19:K28"/>
    <mergeCell ref="L19:L28"/>
    <mergeCell ref="M19:M28"/>
    <mergeCell ref="N19:N28"/>
    <mergeCell ref="O19:O28"/>
    <mergeCell ref="P19:P28"/>
    <mergeCell ref="Q19:Q28"/>
    <mergeCell ref="C7:C17"/>
    <mergeCell ref="D7:D17"/>
    <mergeCell ref="E7:E17"/>
    <mergeCell ref="F7:F17"/>
    <mergeCell ref="G7:G17"/>
    <mergeCell ref="P7:P17"/>
    <mergeCell ref="Q7:Q17"/>
    <mergeCell ref="H7:H17"/>
    <mergeCell ref="I7:I17"/>
    <mergeCell ref="J7:J17"/>
    <mergeCell ref="K7:K17"/>
    <mergeCell ref="L7:L17"/>
    <mergeCell ref="M7:M17"/>
    <mergeCell ref="N7:N17"/>
    <mergeCell ref="O7:O17"/>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126" priority="220">
      <formula>D7&gt;$C7</formula>
    </cfRule>
  </conditionalFormatting>
  <conditionalFormatting sqref="W7">
    <cfRule type="expression" dxfId="125" priority="201">
      <formula>W7&gt;$C7</formula>
    </cfRule>
  </conditionalFormatting>
  <conditionalFormatting sqref="E7">
    <cfRule type="expression" dxfId="124" priority="219">
      <formula>E7&gt;$C7</formula>
    </cfRule>
  </conditionalFormatting>
  <conditionalFormatting sqref="F7">
    <cfRule type="expression" dxfId="123" priority="218">
      <formula>F7&gt;$C7</formula>
    </cfRule>
  </conditionalFormatting>
  <conditionalFormatting sqref="G7">
    <cfRule type="expression" dxfId="122" priority="217">
      <formula>G7&gt;$C7</formula>
    </cfRule>
  </conditionalFormatting>
  <conditionalFormatting sqref="H7">
    <cfRule type="expression" dxfId="121" priority="216">
      <formula>H7&gt;$C7</formula>
    </cfRule>
  </conditionalFormatting>
  <conditionalFormatting sqref="I7">
    <cfRule type="expression" dxfId="120" priority="215">
      <formula>I7&gt;$C7</formula>
    </cfRule>
  </conditionalFormatting>
  <conditionalFormatting sqref="J7">
    <cfRule type="expression" dxfId="119" priority="214">
      <formula>J7&gt;$C7</formula>
    </cfRule>
  </conditionalFormatting>
  <conditionalFormatting sqref="K7">
    <cfRule type="expression" dxfId="118" priority="213">
      <formula>K7&gt;$C7</formula>
    </cfRule>
  </conditionalFormatting>
  <conditionalFormatting sqref="L7">
    <cfRule type="expression" dxfId="117" priority="212">
      <formula>L7&gt;$C7</formula>
    </cfRule>
  </conditionalFormatting>
  <conditionalFormatting sqref="M7">
    <cfRule type="expression" dxfId="116" priority="211">
      <formula>M7&gt;$C7</formula>
    </cfRule>
  </conditionalFormatting>
  <conditionalFormatting sqref="N7">
    <cfRule type="expression" dxfId="115" priority="210">
      <formula>N7&gt;$C7</formula>
    </cfRule>
  </conditionalFormatting>
  <conditionalFormatting sqref="O7">
    <cfRule type="expression" dxfId="114" priority="209">
      <formula>O7&gt;$C7</formula>
    </cfRule>
  </conditionalFormatting>
  <conditionalFormatting sqref="P7">
    <cfRule type="expression" dxfId="113" priority="208">
      <formula>P7&gt;$C7</formula>
    </cfRule>
  </conditionalFormatting>
  <conditionalFormatting sqref="Q7">
    <cfRule type="expression" dxfId="112" priority="207">
      <formula>Q7&gt;$C7</formula>
    </cfRule>
  </conditionalFormatting>
  <conditionalFormatting sqref="R7">
    <cfRule type="expression" dxfId="111" priority="206">
      <formula>R7&gt;$C7</formula>
    </cfRule>
  </conditionalFormatting>
  <conditionalFormatting sqref="S7">
    <cfRule type="expression" dxfId="110" priority="205">
      <formula>S7&gt;$C7</formula>
    </cfRule>
  </conditionalFormatting>
  <conditionalFormatting sqref="T7">
    <cfRule type="expression" dxfId="109" priority="204">
      <formula>T7&gt;$C7</formula>
    </cfRule>
  </conditionalFormatting>
  <conditionalFormatting sqref="U7">
    <cfRule type="expression" dxfId="108" priority="203">
      <formula>U7&gt;$C7</formula>
    </cfRule>
  </conditionalFormatting>
  <conditionalFormatting sqref="V7">
    <cfRule type="expression" dxfId="107" priority="202">
      <formula>V7&gt;$C7</formula>
    </cfRule>
  </conditionalFormatting>
  <conditionalFormatting sqref="D6">
    <cfRule type="expression" dxfId="106" priority="180">
      <formula>D6&gt;$C6</formula>
    </cfRule>
  </conditionalFormatting>
  <conditionalFormatting sqref="E6:W6">
    <cfRule type="expression" dxfId="105" priority="179">
      <formula>E6&gt;$C6</formula>
    </cfRule>
  </conditionalFormatting>
  <conditionalFormatting sqref="D18">
    <cfRule type="expression" dxfId="104" priority="178">
      <formula>D18&gt;$C18</formula>
    </cfRule>
  </conditionalFormatting>
  <conditionalFormatting sqref="E18:W18">
    <cfRule type="expression" dxfId="103" priority="177">
      <formula>E18&gt;$C18</formula>
    </cfRule>
  </conditionalFormatting>
  <conditionalFormatting sqref="D19">
    <cfRule type="expression" dxfId="102" priority="160">
      <formula>D19&gt;$C19</formula>
    </cfRule>
  </conditionalFormatting>
  <conditionalFormatting sqref="W19">
    <cfRule type="expression" dxfId="101" priority="141">
      <formula>W19&gt;$C19</formula>
    </cfRule>
  </conditionalFormatting>
  <conditionalFormatting sqref="E19">
    <cfRule type="expression" dxfId="100" priority="159">
      <formula>E19&gt;$C19</formula>
    </cfRule>
  </conditionalFormatting>
  <conditionalFormatting sqref="F19">
    <cfRule type="expression" dxfId="99" priority="158">
      <formula>F19&gt;$C19</formula>
    </cfRule>
  </conditionalFormatting>
  <conditionalFormatting sqref="G19">
    <cfRule type="expression" dxfId="98" priority="157">
      <formula>G19&gt;$C19</formula>
    </cfRule>
  </conditionalFormatting>
  <conditionalFormatting sqref="H19">
    <cfRule type="expression" dxfId="97" priority="156">
      <formula>H19&gt;$C19</formula>
    </cfRule>
  </conditionalFormatting>
  <conditionalFormatting sqref="I19">
    <cfRule type="expression" dxfId="96" priority="155">
      <formula>I19&gt;$C19</formula>
    </cfRule>
  </conditionalFormatting>
  <conditionalFormatting sqref="J19">
    <cfRule type="expression" dxfId="95" priority="154">
      <formula>J19&gt;$C19</formula>
    </cfRule>
  </conditionalFormatting>
  <conditionalFormatting sqref="K19">
    <cfRule type="expression" dxfId="94" priority="153">
      <formula>K19&gt;$C19</formula>
    </cfRule>
  </conditionalFormatting>
  <conditionalFormatting sqref="L19">
    <cfRule type="expression" dxfId="93" priority="152">
      <formula>L19&gt;$C19</formula>
    </cfRule>
  </conditionalFormatting>
  <conditionalFormatting sqref="M19">
    <cfRule type="expression" dxfId="92" priority="151">
      <formula>M19&gt;$C19</formula>
    </cfRule>
  </conditionalFormatting>
  <conditionalFormatting sqref="N19">
    <cfRule type="expression" dxfId="91" priority="150">
      <formula>N19&gt;$C19</formula>
    </cfRule>
  </conditionalFormatting>
  <conditionalFormatting sqref="O19">
    <cfRule type="expression" dxfId="90" priority="149">
      <formula>O19&gt;$C19</formula>
    </cfRule>
  </conditionalFormatting>
  <conditionalFormatting sqref="P19">
    <cfRule type="expression" dxfId="89" priority="148">
      <formula>P19&gt;$C19</formula>
    </cfRule>
  </conditionalFormatting>
  <conditionalFormatting sqref="Q19">
    <cfRule type="expression" dxfId="88" priority="147">
      <formula>Q19&gt;$C19</formula>
    </cfRule>
  </conditionalFormatting>
  <conditionalFormatting sqref="R19">
    <cfRule type="expression" dxfId="87" priority="146">
      <formula>R19&gt;$C19</formula>
    </cfRule>
  </conditionalFormatting>
  <conditionalFormatting sqref="S19">
    <cfRule type="expression" dxfId="86" priority="145">
      <formula>S19&gt;$C19</formula>
    </cfRule>
  </conditionalFormatting>
  <conditionalFormatting sqref="T19">
    <cfRule type="expression" dxfId="85" priority="144">
      <formula>T19&gt;$C19</formula>
    </cfRule>
  </conditionalFormatting>
  <conditionalFormatting sqref="U19">
    <cfRule type="expression" dxfId="84" priority="143">
      <formula>U19&gt;$C19</formula>
    </cfRule>
  </conditionalFormatting>
  <conditionalFormatting sqref="V19">
    <cfRule type="expression" dxfId="83" priority="142">
      <formula>V19&gt;$C19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3"/>
  <sheetViews>
    <sheetView workbookViewId="0">
      <pane xSplit="2" ySplit="5" topLeftCell="C6" activePane="bottomRight" state="frozen"/>
      <selection pane="topRight" activeCell="C1" sqref="C1"/>
      <selection pane="bottomLeft" activeCell="A6" sqref="A6"/>
      <selection pane="bottomRight" activeCell="D7" sqref="D7: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5N2770 Care Skills</v>
      </c>
    </row>
    <row r="2" spans="1:23" x14ac:dyDescent="0.25">
      <c r="D2" s="53" t="str">
        <f>Learners!$C11&amp;", "&amp;Learners!$B11</f>
        <v xml:space="preserve">, </v>
      </c>
      <c r="E2" s="53" t="str">
        <f>Learners!$C12&amp;", "&amp;Learners!$B12</f>
        <v xml:space="preserve">, </v>
      </c>
      <c r="F2" s="53" t="str">
        <f>Learners!$C13&amp;", "&amp;Learners!$B13</f>
        <v xml:space="preserve">, </v>
      </c>
      <c r="G2" s="53" t="str">
        <f>Learners!$C14&amp;", "&amp;Learners!$B14</f>
        <v xml:space="preserve">, </v>
      </c>
      <c r="H2" s="53" t="str">
        <f>Learners!$C15&amp;", "&amp;Learners!$B15</f>
        <v xml:space="preserve">, </v>
      </c>
      <c r="I2" s="53" t="str">
        <f>Learners!$C16&amp;", "&amp;Learners!$B16</f>
        <v xml:space="preserve">, </v>
      </c>
      <c r="J2" s="53" t="str">
        <f>Learners!$C17&amp;", "&amp;Learners!$B17</f>
        <v xml:space="preserve">, </v>
      </c>
      <c r="K2" s="53" t="str">
        <f>Learners!$C18&amp;", "&amp;Learners!$B18</f>
        <v xml:space="preserve">, </v>
      </c>
      <c r="L2" s="53" t="str">
        <f>Learners!$C19&amp;", "&amp;Learners!$B19</f>
        <v xml:space="preserve">, </v>
      </c>
      <c r="M2" s="53" t="str">
        <f>Learners!$C20&amp;", "&amp;Learners!$B20</f>
        <v xml:space="preserve">, </v>
      </c>
      <c r="N2" s="53" t="str">
        <f>Learners!$C21&amp;", "&amp;Learners!$B21</f>
        <v xml:space="preserve">, </v>
      </c>
      <c r="O2" s="53" t="str">
        <f>Learners!$C22&amp;", "&amp;Learners!$B22</f>
        <v xml:space="preserve">, </v>
      </c>
      <c r="P2" s="53" t="str">
        <f>Learners!$C23&amp;", "&amp;Learners!$B23</f>
        <v xml:space="preserve">, </v>
      </c>
      <c r="Q2" s="53" t="str">
        <f>Learners!$C24&amp;", "&amp;Learners!$B24</f>
        <v xml:space="preserve">, </v>
      </c>
      <c r="R2" s="53" t="str">
        <f>Learners!$C25&amp;", "&amp;Learners!$B25</f>
        <v xml:space="preserve">, </v>
      </c>
      <c r="S2" s="53" t="str">
        <f>Learners!$C26&amp;", "&amp;Learners!$B26</f>
        <v xml:space="preserve">, </v>
      </c>
      <c r="T2" s="53" t="str">
        <f>Learners!$C27&amp;", "&amp;Learners!$B27</f>
        <v xml:space="preserve">, </v>
      </c>
      <c r="U2" s="53" t="str">
        <f>Learners!$C28&amp;", "&amp;Learners!$B28</f>
        <v xml:space="preserve">, </v>
      </c>
      <c r="V2" s="53" t="str">
        <f>Learners!$C29&amp;", "&amp;Learners!$B29</f>
        <v xml:space="preserve">, </v>
      </c>
      <c r="W2" s="53" t="str">
        <f>Learners!$C30&amp;", "&amp;Learners!$B30</f>
        <v xml:space="preserve">, </v>
      </c>
    </row>
    <row r="3" spans="1:23" ht="18.75" x14ac:dyDescent="0.3">
      <c r="A3" s="2" t="s">
        <v>58</v>
      </c>
      <c r="D3" s="54"/>
      <c r="E3" s="54"/>
      <c r="F3" s="54"/>
      <c r="G3" s="54"/>
      <c r="H3" s="54"/>
      <c r="I3" s="54"/>
      <c r="J3" s="54"/>
      <c r="K3" s="54"/>
      <c r="L3" s="54"/>
      <c r="M3" s="54"/>
      <c r="N3" s="54"/>
      <c r="O3" s="54"/>
      <c r="P3" s="54"/>
      <c r="Q3" s="54"/>
      <c r="R3" s="54"/>
      <c r="S3" s="54"/>
      <c r="T3" s="54"/>
      <c r="U3" s="54"/>
      <c r="V3" s="54"/>
      <c r="W3" s="54"/>
    </row>
    <row r="4" spans="1:23" x14ac:dyDescent="0.25">
      <c r="D4" s="54"/>
      <c r="E4" s="54"/>
      <c r="F4" s="54"/>
      <c r="G4" s="54"/>
      <c r="H4" s="54"/>
      <c r="I4" s="54"/>
      <c r="J4" s="54"/>
      <c r="K4" s="54"/>
      <c r="L4" s="54"/>
      <c r="M4" s="54"/>
      <c r="N4" s="54"/>
      <c r="O4" s="54"/>
      <c r="P4" s="54"/>
      <c r="Q4" s="54"/>
      <c r="R4" s="54"/>
      <c r="S4" s="54"/>
      <c r="T4" s="54"/>
      <c r="U4" s="54"/>
      <c r="V4" s="54"/>
      <c r="W4" s="54"/>
    </row>
    <row r="5" spans="1:23" ht="30" x14ac:dyDescent="0.25">
      <c r="A5" s="11" t="s">
        <v>11</v>
      </c>
      <c r="B5" s="12"/>
      <c r="C5" s="13" t="s">
        <v>12</v>
      </c>
      <c r="D5" s="55"/>
      <c r="E5" s="55"/>
      <c r="F5" s="55"/>
      <c r="G5" s="55"/>
      <c r="H5" s="55"/>
      <c r="I5" s="55"/>
      <c r="J5" s="55"/>
      <c r="K5" s="55"/>
      <c r="L5" s="55"/>
      <c r="M5" s="55"/>
      <c r="N5" s="55"/>
      <c r="O5" s="55"/>
      <c r="P5" s="55"/>
      <c r="Q5" s="55"/>
      <c r="R5" s="55"/>
      <c r="S5" s="55"/>
      <c r="T5" s="55"/>
      <c r="U5" s="55"/>
      <c r="V5" s="55"/>
      <c r="W5" s="55"/>
    </row>
    <row r="6" spans="1:23" ht="22.5" customHeight="1" x14ac:dyDescent="0.25">
      <c r="A6" s="40"/>
      <c r="B6" s="23"/>
      <c r="C6" s="24"/>
      <c r="D6" s="25"/>
      <c r="E6" s="25"/>
      <c r="F6" s="25"/>
      <c r="G6" s="25"/>
      <c r="H6" s="25"/>
      <c r="I6" s="25"/>
      <c r="J6" s="25"/>
      <c r="K6" s="25"/>
      <c r="L6" s="25"/>
      <c r="M6" s="25"/>
      <c r="N6" s="25"/>
      <c r="O6" s="25"/>
      <c r="P6" s="25"/>
      <c r="Q6" s="25"/>
      <c r="R6" s="25"/>
      <c r="S6" s="25"/>
      <c r="T6" s="25"/>
      <c r="U6" s="25"/>
      <c r="V6" s="25"/>
      <c r="W6" s="25"/>
    </row>
    <row r="7" spans="1:23" ht="30" customHeight="1" x14ac:dyDescent="0.25">
      <c r="A7" s="41" t="s">
        <v>13</v>
      </c>
      <c r="B7" s="42" t="s">
        <v>46</v>
      </c>
      <c r="C7" s="58">
        <v>10</v>
      </c>
      <c r="D7" s="56"/>
      <c r="E7" s="56"/>
      <c r="F7" s="56"/>
      <c r="G7" s="56"/>
      <c r="H7" s="56"/>
      <c r="I7" s="56"/>
      <c r="J7" s="56"/>
      <c r="K7" s="56"/>
      <c r="L7" s="56"/>
      <c r="M7" s="56"/>
      <c r="N7" s="56"/>
      <c r="O7" s="56"/>
      <c r="P7" s="56"/>
      <c r="Q7" s="56"/>
      <c r="R7" s="56"/>
      <c r="S7" s="56"/>
      <c r="T7" s="56"/>
      <c r="U7" s="56"/>
      <c r="V7" s="56"/>
      <c r="W7" s="56"/>
    </row>
    <row r="8" spans="1:23" ht="30" customHeight="1" x14ac:dyDescent="0.25">
      <c r="A8" s="41" t="s">
        <v>13</v>
      </c>
      <c r="B8" s="39" t="s">
        <v>47</v>
      </c>
      <c r="C8" s="59"/>
      <c r="D8" s="57"/>
      <c r="E8" s="57"/>
      <c r="F8" s="57"/>
      <c r="G8" s="57"/>
      <c r="H8" s="57"/>
      <c r="I8" s="57"/>
      <c r="J8" s="57"/>
      <c r="K8" s="57"/>
      <c r="L8" s="57"/>
      <c r="M8" s="57"/>
      <c r="N8" s="57"/>
      <c r="O8" s="57"/>
      <c r="P8" s="57"/>
      <c r="Q8" s="57"/>
      <c r="R8" s="57"/>
      <c r="S8" s="57"/>
      <c r="T8" s="57"/>
      <c r="U8" s="57"/>
      <c r="V8" s="57"/>
      <c r="W8" s="57"/>
    </row>
    <row r="9" spans="1:23" ht="90" x14ac:dyDescent="0.25">
      <c r="A9" s="46" t="s">
        <v>13</v>
      </c>
      <c r="B9" s="44" t="s">
        <v>54</v>
      </c>
      <c r="C9" s="58">
        <v>30</v>
      </c>
      <c r="D9" s="56"/>
      <c r="E9" s="56"/>
      <c r="F9" s="56"/>
      <c r="G9" s="56"/>
      <c r="H9" s="56"/>
      <c r="I9" s="56"/>
      <c r="J9" s="56"/>
      <c r="K9" s="56"/>
      <c r="L9" s="56"/>
      <c r="M9" s="56"/>
      <c r="N9" s="56"/>
      <c r="O9" s="56"/>
      <c r="P9" s="56"/>
      <c r="Q9" s="56"/>
      <c r="R9" s="56"/>
      <c r="S9" s="56"/>
      <c r="T9" s="56"/>
      <c r="U9" s="56"/>
      <c r="V9" s="56"/>
      <c r="W9" s="56"/>
    </row>
    <row r="10" spans="1:23" ht="24.95" customHeight="1" x14ac:dyDescent="0.25">
      <c r="A10" s="41" t="s">
        <v>13</v>
      </c>
      <c r="B10" s="45" t="s">
        <v>48</v>
      </c>
      <c r="C10" s="59"/>
      <c r="D10" s="57"/>
      <c r="E10" s="57"/>
      <c r="F10" s="57"/>
      <c r="G10" s="57"/>
      <c r="H10" s="57"/>
      <c r="I10" s="57"/>
      <c r="J10" s="57"/>
      <c r="K10" s="57"/>
      <c r="L10" s="57"/>
      <c r="M10" s="57"/>
      <c r="N10" s="57"/>
      <c r="O10" s="57"/>
      <c r="P10" s="57"/>
      <c r="Q10" s="57"/>
      <c r="R10" s="57"/>
      <c r="S10" s="57"/>
      <c r="T10" s="57"/>
      <c r="U10" s="57"/>
      <c r="V10" s="57"/>
      <c r="W10" s="57"/>
    </row>
    <row r="11" spans="1:23" ht="45" x14ac:dyDescent="0.25">
      <c r="A11" s="47" t="s">
        <v>13</v>
      </c>
      <c r="B11" s="48" t="s">
        <v>49</v>
      </c>
      <c r="C11" s="60"/>
      <c r="D11" s="57"/>
      <c r="E11" s="57"/>
      <c r="F11" s="57"/>
      <c r="G11" s="57"/>
      <c r="H11" s="57"/>
      <c r="I11" s="57"/>
      <c r="J11" s="57"/>
      <c r="K11" s="57"/>
      <c r="L11" s="57"/>
      <c r="M11" s="57"/>
      <c r="N11" s="57"/>
      <c r="O11" s="57"/>
      <c r="P11" s="57"/>
      <c r="Q11" s="57"/>
      <c r="R11" s="57"/>
      <c r="S11" s="57"/>
      <c r="T11" s="57"/>
      <c r="U11" s="57"/>
      <c r="V11" s="57"/>
      <c r="W11" s="57"/>
    </row>
    <row r="12" spans="1:23" s="50" customFormat="1" ht="45" x14ac:dyDescent="0.25">
      <c r="A12" s="46" t="s">
        <v>13</v>
      </c>
      <c r="B12" s="49" t="s">
        <v>50</v>
      </c>
      <c r="C12" s="58">
        <v>10</v>
      </c>
      <c r="D12" s="56"/>
      <c r="E12" s="56"/>
      <c r="F12" s="56"/>
      <c r="G12" s="56"/>
      <c r="H12" s="56"/>
      <c r="I12" s="56"/>
      <c r="J12" s="56"/>
      <c r="K12" s="56"/>
      <c r="L12" s="56"/>
      <c r="M12" s="56"/>
      <c r="N12" s="56"/>
      <c r="O12" s="56"/>
      <c r="P12" s="56"/>
      <c r="Q12" s="56"/>
      <c r="R12" s="56"/>
      <c r="S12" s="56"/>
      <c r="T12" s="56"/>
      <c r="U12" s="56"/>
      <c r="V12" s="56"/>
      <c r="W12" s="56"/>
    </row>
    <row r="13" spans="1:23" x14ac:dyDescent="0.25">
      <c r="A13" s="35" t="s">
        <v>13</v>
      </c>
      <c r="B13" s="37" t="s">
        <v>51</v>
      </c>
      <c r="C13" s="59"/>
      <c r="D13" s="57"/>
      <c r="E13" s="57"/>
      <c r="F13" s="57"/>
      <c r="G13" s="57"/>
      <c r="H13" s="57"/>
      <c r="I13" s="57"/>
      <c r="J13" s="57"/>
      <c r="K13" s="57"/>
      <c r="L13" s="57"/>
      <c r="M13" s="57"/>
      <c r="N13" s="57"/>
      <c r="O13" s="57"/>
      <c r="P13" s="57"/>
      <c r="Q13" s="57"/>
      <c r="R13" s="57"/>
      <c r="S13" s="57"/>
      <c r="T13" s="57"/>
      <c r="U13" s="57"/>
      <c r="V13" s="57"/>
      <c r="W13" s="57"/>
    </row>
    <row r="14" spans="1:23" ht="30" x14ac:dyDescent="0.25">
      <c r="A14" s="35" t="s">
        <v>13</v>
      </c>
      <c r="B14" s="43" t="s">
        <v>52</v>
      </c>
      <c r="C14" s="59"/>
      <c r="D14" s="57"/>
      <c r="E14" s="57"/>
      <c r="F14" s="57"/>
      <c r="G14" s="57"/>
      <c r="H14" s="57"/>
      <c r="I14" s="57"/>
      <c r="J14" s="57"/>
      <c r="K14" s="57"/>
      <c r="L14" s="57"/>
      <c r="M14" s="57"/>
      <c r="N14" s="57"/>
      <c r="O14" s="57"/>
      <c r="P14" s="57"/>
      <c r="Q14" s="57"/>
      <c r="R14" s="57"/>
      <c r="S14" s="57"/>
      <c r="T14" s="57"/>
      <c r="U14" s="57"/>
      <c r="V14" s="57"/>
      <c r="W14" s="57"/>
    </row>
    <row r="15" spans="1:23" ht="45" x14ac:dyDescent="0.25">
      <c r="A15" s="66" t="s">
        <v>13</v>
      </c>
      <c r="B15" s="67" t="s">
        <v>53</v>
      </c>
      <c r="C15" s="60"/>
      <c r="D15" s="57"/>
      <c r="E15" s="57"/>
      <c r="F15" s="57"/>
      <c r="G15" s="57"/>
      <c r="H15" s="57"/>
      <c r="I15" s="57"/>
      <c r="J15" s="57"/>
      <c r="K15" s="57"/>
      <c r="L15" s="57"/>
      <c r="M15" s="57"/>
      <c r="N15" s="57"/>
      <c r="O15" s="57"/>
      <c r="P15" s="57"/>
      <c r="Q15" s="57"/>
      <c r="R15" s="57"/>
      <c r="S15" s="57"/>
      <c r="T15" s="57"/>
      <c r="U15" s="57"/>
      <c r="V15" s="57"/>
      <c r="W15" s="57"/>
    </row>
    <row r="16" spans="1:23" s="51" customFormat="1" ht="30" x14ac:dyDescent="0.25">
      <c r="A16" s="47" t="s">
        <v>13</v>
      </c>
      <c r="B16" s="38" t="s">
        <v>55</v>
      </c>
      <c r="C16" s="58">
        <v>10</v>
      </c>
      <c r="D16" s="56"/>
      <c r="E16" s="56"/>
      <c r="F16" s="56"/>
      <c r="G16" s="56"/>
      <c r="H16" s="56"/>
      <c r="I16" s="56"/>
      <c r="J16" s="56"/>
      <c r="K16" s="56"/>
      <c r="L16" s="56"/>
      <c r="M16" s="56"/>
      <c r="N16" s="56"/>
      <c r="O16" s="56"/>
      <c r="P16" s="56"/>
      <c r="Q16" s="56"/>
      <c r="R16" s="56"/>
      <c r="S16" s="56"/>
      <c r="T16" s="56"/>
      <c r="U16" s="56"/>
      <c r="V16" s="56"/>
      <c r="W16" s="56"/>
    </row>
    <row r="17" spans="1:23" ht="30" x14ac:dyDescent="0.25">
      <c r="A17" s="47" t="s">
        <v>13</v>
      </c>
      <c r="B17" s="38" t="s">
        <v>57</v>
      </c>
      <c r="C17" s="59"/>
      <c r="D17" s="57"/>
      <c r="E17" s="57"/>
      <c r="F17" s="57"/>
      <c r="G17" s="57"/>
      <c r="H17" s="57"/>
      <c r="I17" s="57"/>
      <c r="J17" s="57"/>
      <c r="K17" s="57"/>
      <c r="L17" s="57"/>
      <c r="M17" s="57"/>
      <c r="N17" s="57"/>
      <c r="O17" s="57"/>
      <c r="P17" s="57"/>
      <c r="Q17" s="57"/>
      <c r="R17" s="57"/>
      <c r="S17" s="57"/>
      <c r="T17" s="57"/>
      <c r="U17" s="57"/>
      <c r="V17" s="57"/>
      <c r="W17" s="57"/>
    </row>
    <row r="18" spans="1:23" ht="30" x14ac:dyDescent="0.25">
      <c r="A18" s="47" t="s">
        <v>13</v>
      </c>
      <c r="B18" s="38" t="s">
        <v>59</v>
      </c>
      <c r="C18" s="59"/>
      <c r="D18" s="57"/>
      <c r="E18" s="57"/>
      <c r="F18" s="57"/>
      <c r="G18" s="57"/>
      <c r="H18" s="57"/>
      <c r="I18" s="57"/>
      <c r="J18" s="57"/>
      <c r="K18" s="57"/>
      <c r="L18" s="57"/>
      <c r="M18" s="57"/>
      <c r="N18" s="57"/>
      <c r="O18" s="57"/>
      <c r="P18" s="57"/>
      <c r="Q18" s="57"/>
      <c r="R18" s="57"/>
      <c r="S18" s="57"/>
      <c r="T18" s="57"/>
      <c r="U18" s="57"/>
      <c r="V18" s="57"/>
      <c r="W18" s="57"/>
    </row>
    <row r="19" spans="1:23" ht="60" x14ac:dyDescent="0.25">
      <c r="A19" s="47" t="s">
        <v>13</v>
      </c>
      <c r="B19" s="52" t="s">
        <v>56</v>
      </c>
      <c r="C19" s="60"/>
      <c r="D19" s="57"/>
      <c r="E19" s="57"/>
      <c r="F19" s="57"/>
      <c r="G19" s="57"/>
      <c r="H19" s="57"/>
      <c r="I19" s="57"/>
      <c r="J19" s="57"/>
      <c r="K19" s="57"/>
      <c r="L19" s="57"/>
      <c r="M19" s="57"/>
      <c r="N19" s="57"/>
      <c r="O19" s="57"/>
      <c r="P19" s="57"/>
      <c r="Q19" s="57"/>
      <c r="R19" s="57"/>
      <c r="S19" s="57"/>
      <c r="T19" s="57"/>
      <c r="U19" s="57"/>
      <c r="V19" s="57"/>
      <c r="W19" s="57"/>
    </row>
    <row r="20" spans="1:23" x14ac:dyDescent="0.25">
      <c r="A20" s="9" t="s">
        <v>14</v>
      </c>
      <c r="B20" s="9"/>
      <c r="C20" s="10">
        <f>SUM(C6:C19)</f>
        <v>60</v>
      </c>
      <c r="D20" s="10">
        <f t="shared" ref="C20:W20" si="0">SUM(D6:D19)</f>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x14ac:dyDescent="0.25">
      <c r="A22" t="s">
        <v>15</v>
      </c>
      <c r="B22" t="s">
        <v>16</v>
      </c>
    </row>
    <row r="23" spans="1:23" x14ac:dyDescent="0.25">
      <c r="B23" t="s">
        <v>17</v>
      </c>
    </row>
  </sheetData>
  <sheetProtection algorithmName="SHA-512" hashValue="K/kMkr2zlFmUHIgN0b0u0/TFUQ+GpHQOZM7uWGNbkVs/FUcUx+97sPagJDUSvNwEmhIjczLhLvQTRgViuMFI+w==" saltValue="mDU/v3x2VB5KQt2iF/9l1Q==" spinCount="100000" sheet="1" objects="1" scenarios="1" selectLockedCells="1"/>
  <mergeCells count="104">
    <mergeCell ref="R16:R19"/>
    <mergeCell ref="S16:S19"/>
    <mergeCell ref="T16:T19"/>
    <mergeCell ref="U16:U19"/>
    <mergeCell ref="V16:V19"/>
    <mergeCell ref="U9:U11"/>
    <mergeCell ref="V9:V11"/>
    <mergeCell ref="W12:W15"/>
    <mergeCell ref="C16:C19"/>
    <mergeCell ref="D16:D19"/>
    <mergeCell ref="E16:E19"/>
    <mergeCell ref="F16:F19"/>
    <mergeCell ref="G16:G19"/>
    <mergeCell ref="H16:H19"/>
    <mergeCell ref="I16:I19"/>
    <mergeCell ref="J16:J19"/>
    <mergeCell ref="K16:K19"/>
    <mergeCell ref="L16:L19"/>
    <mergeCell ref="M16:M19"/>
    <mergeCell ref="N16:N19"/>
    <mergeCell ref="O16:O19"/>
    <mergeCell ref="P16:P19"/>
    <mergeCell ref="Q16:Q19"/>
    <mergeCell ref="R12:R15"/>
    <mergeCell ref="S12:S15"/>
    <mergeCell ref="T12:T15"/>
    <mergeCell ref="U12:U15"/>
    <mergeCell ref="V12:V15"/>
    <mergeCell ref="W16:W19"/>
    <mergeCell ref="U7:U8"/>
    <mergeCell ref="V7:V8"/>
    <mergeCell ref="M7:M8"/>
    <mergeCell ref="N7:N8"/>
    <mergeCell ref="O7:O8"/>
    <mergeCell ref="W9:W11"/>
    <mergeCell ref="C12:C15"/>
    <mergeCell ref="D12:D15"/>
    <mergeCell ref="E12:E15"/>
    <mergeCell ref="F12:F15"/>
    <mergeCell ref="G12:G15"/>
    <mergeCell ref="H12:H15"/>
    <mergeCell ref="I12:I15"/>
    <mergeCell ref="J12:J15"/>
    <mergeCell ref="K12:K15"/>
    <mergeCell ref="L12:L15"/>
    <mergeCell ref="M12:M15"/>
    <mergeCell ref="N12:N15"/>
    <mergeCell ref="O12:O15"/>
    <mergeCell ref="P12:P15"/>
    <mergeCell ref="Q12:Q15"/>
    <mergeCell ref="R9:R11"/>
    <mergeCell ref="S9:S11"/>
    <mergeCell ref="T9:T11"/>
    <mergeCell ref="C7:C8"/>
    <mergeCell ref="D7:D8"/>
    <mergeCell ref="E7:E8"/>
    <mergeCell ref="F7:F8"/>
    <mergeCell ref="G7:G8"/>
    <mergeCell ref="W7:W8"/>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Q9:Q11"/>
    <mergeCell ref="R7:R8"/>
    <mergeCell ref="S7:S8"/>
    <mergeCell ref="T7:T8"/>
    <mergeCell ref="M2:M5"/>
    <mergeCell ref="N2:N5"/>
    <mergeCell ref="P7:P8"/>
    <mergeCell ref="Q7:Q8"/>
    <mergeCell ref="H7:H8"/>
    <mergeCell ref="I7:I8"/>
    <mergeCell ref="J7:J8"/>
    <mergeCell ref="K7:K8"/>
    <mergeCell ref="L7:L8"/>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cfRule type="expression" dxfId="82" priority="220">
      <formula>D7&gt;$C7</formula>
    </cfRule>
  </conditionalFormatting>
  <conditionalFormatting sqref="W7">
    <cfRule type="expression" dxfId="81" priority="201">
      <formula>W7&gt;$C7</formula>
    </cfRule>
  </conditionalFormatting>
  <conditionalFormatting sqref="E7">
    <cfRule type="expression" dxfId="80" priority="219">
      <formula>E7&gt;$C7</formula>
    </cfRule>
  </conditionalFormatting>
  <conditionalFormatting sqref="F7">
    <cfRule type="expression" dxfId="79" priority="218">
      <formula>F7&gt;$C7</formula>
    </cfRule>
  </conditionalFormatting>
  <conditionalFormatting sqref="G7">
    <cfRule type="expression" dxfId="78" priority="217">
      <formula>G7&gt;$C7</formula>
    </cfRule>
  </conditionalFormatting>
  <conditionalFormatting sqref="H7">
    <cfRule type="expression" dxfId="77" priority="216">
      <formula>H7&gt;$C7</formula>
    </cfRule>
  </conditionalFormatting>
  <conditionalFormatting sqref="I7">
    <cfRule type="expression" dxfId="76" priority="215">
      <formula>I7&gt;$C7</formula>
    </cfRule>
  </conditionalFormatting>
  <conditionalFormatting sqref="J7">
    <cfRule type="expression" dxfId="75" priority="214">
      <formula>J7&gt;$C7</formula>
    </cfRule>
  </conditionalFormatting>
  <conditionalFormatting sqref="K7">
    <cfRule type="expression" dxfId="74" priority="213">
      <formula>K7&gt;$C7</formula>
    </cfRule>
  </conditionalFormatting>
  <conditionalFormatting sqref="L7">
    <cfRule type="expression" dxfId="73" priority="212">
      <formula>L7&gt;$C7</formula>
    </cfRule>
  </conditionalFormatting>
  <conditionalFormatting sqref="M7">
    <cfRule type="expression" dxfId="72" priority="211">
      <formula>M7&gt;$C7</formula>
    </cfRule>
  </conditionalFormatting>
  <conditionalFormatting sqref="N7">
    <cfRule type="expression" dxfId="71" priority="210">
      <formula>N7&gt;$C7</formula>
    </cfRule>
  </conditionalFormatting>
  <conditionalFormatting sqref="O7">
    <cfRule type="expression" dxfId="70" priority="209">
      <formula>O7&gt;$C7</formula>
    </cfRule>
  </conditionalFormatting>
  <conditionalFormatting sqref="P7">
    <cfRule type="expression" dxfId="69" priority="208">
      <formula>P7&gt;$C7</formula>
    </cfRule>
  </conditionalFormatting>
  <conditionalFormatting sqref="Q7">
    <cfRule type="expression" dxfId="68" priority="207">
      <formula>Q7&gt;$C7</formula>
    </cfRule>
  </conditionalFormatting>
  <conditionalFormatting sqref="R7">
    <cfRule type="expression" dxfId="67" priority="206">
      <formula>R7&gt;$C7</formula>
    </cfRule>
  </conditionalFormatting>
  <conditionalFormatting sqref="S7">
    <cfRule type="expression" dxfId="66" priority="205">
      <formula>S7&gt;$C7</formula>
    </cfRule>
  </conditionalFormatting>
  <conditionalFormatting sqref="T7">
    <cfRule type="expression" dxfId="65" priority="204">
      <formula>T7&gt;$C7</formula>
    </cfRule>
  </conditionalFormatting>
  <conditionalFormatting sqref="U7">
    <cfRule type="expression" dxfId="64" priority="203">
      <formula>U7&gt;$C7</formula>
    </cfRule>
  </conditionalFormatting>
  <conditionalFormatting sqref="V7">
    <cfRule type="expression" dxfId="63" priority="202">
      <formula>V7&gt;$C7</formula>
    </cfRule>
  </conditionalFormatting>
  <conditionalFormatting sqref="D6">
    <cfRule type="expression" dxfId="62" priority="180">
      <formula>D6&gt;$C6</formula>
    </cfRule>
  </conditionalFormatting>
  <conditionalFormatting sqref="E6:W6">
    <cfRule type="expression" dxfId="61" priority="179">
      <formula>E6&gt;$C6</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2">
    <cfRule type="expression" dxfId="40" priority="140">
      <formula>D12&gt;$C12</formula>
    </cfRule>
  </conditionalFormatting>
  <conditionalFormatting sqref="W12">
    <cfRule type="expression" dxfId="39" priority="121">
      <formula>W12&gt;$C12</formula>
    </cfRule>
  </conditionalFormatting>
  <conditionalFormatting sqref="E12">
    <cfRule type="expression" dxfId="38" priority="139">
      <formula>E12&gt;$C12</formula>
    </cfRule>
  </conditionalFormatting>
  <conditionalFormatting sqref="F12">
    <cfRule type="expression" dxfId="37" priority="138">
      <formula>F12&gt;$C12</formula>
    </cfRule>
  </conditionalFormatting>
  <conditionalFormatting sqref="G12">
    <cfRule type="expression" dxfId="36" priority="137">
      <formula>G12&gt;$C12</formula>
    </cfRule>
  </conditionalFormatting>
  <conditionalFormatting sqref="H12">
    <cfRule type="expression" dxfId="35" priority="136">
      <formula>H12&gt;$C12</formula>
    </cfRule>
  </conditionalFormatting>
  <conditionalFormatting sqref="I12">
    <cfRule type="expression" dxfId="34" priority="135">
      <formula>I12&gt;$C12</formula>
    </cfRule>
  </conditionalFormatting>
  <conditionalFormatting sqref="J12">
    <cfRule type="expression" dxfId="33" priority="134">
      <formula>J12&gt;$C12</formula>
    </cfRule>
  </conditionalFormatting>
  <conditionalFormatting sqref="K12">
    <cfRule type="expression" dxfId="32" priority="133">
      <formula>K12&gt;$C12</formula>
    </cfRule>
  </conditionalFormatting>
  <conditionalFormatting sqref="L12">
    <cfRule type="expression" dxfId="31" priority="132">
      <formula>L12&gt;$C12</formula>
    </cfRule>
  </conditionalFormatting>
  <conditionalFormatting sqref="M12">
    <cfRule type="expression" dxfId="30" priority="131">
      <formula>M12&gt;$C12</formula>
    </cfRule>
  </conditionalFormatting>
  <conditionalFormatting sqref="N12">
    <cfRule type="expression" dxfId="29" priority="130">
      <formula>N12&gt;$C12</formula>
    </cfRule>
  </conditionalFormatting>
  <conditionalFormatting sqref="O12">
    <cfRule type="expression" dxfId="28" priority="129">
      <formula>O12&gt;$C12</formula>
    </cfRule>
  </conditionalFormatting>
  <conditionalFormatting sqref="P12">
    <cfRule type="expression" dxfId="27" priority="128">
      <formula>P12&gt;$C12</formula>
    </cfRule>
  </conditionalFormatting>
  <conditionalFormatting sqref="Q12">
    <cfRule type="expression" dxfId="26" priority="127">
      <formula>Q12&gt;$C12</formula>
    </cfRule>
  </conditionalFormatting>
  <conditionalFormatting sqref="R12">
    <cfRule type="expression" dxfId="25" priority="126">
      <formula>R12&gt;$C12</formula>
    </cfRule>
  </conditionalFormatting>
  <conditionalFormatting sqref="S12">
    <cfRule type="expression" dxfId="24" priority="125">
      <formula>S12&gt;$C12</formula>
    </cfRule>
  </conditionalFormatting>
  <conditionalFormatting sqref="T12">
    <cfRule type="expression" dxfId="23" priority="124">
      <formula>T12&gt;$C12</formula>
    </cfRule>
  </conditionalFormatting>
  <conditionalFormatting sqref="U12">
    <cfRule type="expression" dxfId="22" priority="123">
      <formula>U12&gt;$C12</formula>
    </cfRule>
  </conditionalFormatting>
  <conditionalFormatting sqref="V12">
    <cfRule type="expression" dxfId="21" priority="122">
      <formula>V12&gt;$C12</formula>
    </cfRule>
  </conditionalFormatting>
  <conditionalFormatting sqref="D16">
    <cfRule type="expression" dxfId="20" priority="120">
      <formula>D16&gt;$C16</formula>
    </cfRule>
  </conditionalFormatting>
  <conditionalFormatting sqref="W16">
    <cfRule type="expression" dxfId="19" priority="101">
      <formula>W16&gt;$C16</formula>
    </cfRule>
  </conditionalFormatting>
  <conditionalFormatting sqref="E16">
    <cfRule type="expression" dxfId="18" priority="119">
      <formula>E16&gt;$C16</formula>
    </cfRule>
  </conditionalFormatting>
  <conditionalFormatting sqref="F16">
    <cfRule type="expression" dxfId="17" priority="118">
      <formula>F16&gt;$C16</formula>
    </cfRule>
  </conditionalFormatting>
  <conditionalFormatting sqref="G16">
    <cfRule type="expression" dxfId="16" priority="117">
      <formula>G16&gt;$C16</formula>
    </cfRule>
  </conditionalFormatting>
  <conditionalFormatting sqref="H16">
    <cfRule type="expression" dxfId="15" priority="116">
      <formula>H16&gt;$C16</formula>
    </cfRule>
  </conditionalFormatting>
  <conditionalFormatting sqref="I16">
    <cfRule type="expression" dxfId="14" priority="115">
      <formula>I16&gt;$C16</formula>
    </cfRule>
  </conditionalFormatting>
  <conditionalFormatting sqref="J16">
    <cfRule type="expression" dxfId="13" priority="114">
      <formula>J16&gt;$C16</formula>
    </cfRule>
  </conditionalFormatting>
  <conditionalFormatting sqref="K16">
    <cfRule type="expression" dxfId="12" priority="113">
      <formula>K16&gt;$C16</formula>
    </cfRule>
  </conditionalFormatting>
  <conditionalFormatting sqref="L16">
    <cfRule type="expression" dxfId="11" priority="112">
      <formula>L16&gt;$C16</formula>
    </cfRule>
  </conditionalFormatting>
  <conditionalFormatting sqref="M16">
    <cfRule type="expression" dxfId="10" priority="111">
      <formula>M16&gt;$C16</formula>
    </cfRule>
  </conditionalFormatting>
  <conditionalFormatting sqref="N16">
    <cfRule type="expression" dxfId="9" priority="110">
      <formula>N16&gt;$C16</formula>
    </cfRule>
  </conditionalFormatting>
  <conditionalFormatting sqref="O16">
    <cfRule type="expression" dxfId="8" priority="109">
      <formula>O16&gt;$C16</formula>
    </cfRule>
  </conditionalFormatting>
  <conditionalFormatting sqref="P16">
    <cfRule type="expression" dxfId="7" priority="108">
      <formula>P16&gt;$C16</formula>
    </cfRule>
  </conditionalFormatting>
  <conditionalFormatting sqref="Q16">
    <cfRule type="expression" dxfId="6" priority="107">
      <formula>Q16&gt;$C16</formula>
    </cfRule>
  </conditionalFormatting>
  <conditionalFormatting sqref="R16">
    <cfRule type="expression" dxfId="5" priority="106">
      <formula>R16&gt;$C16</formula>
    </cfRule>
  </conditionalFormatting>
  <conditionalFormatting sqref="S16">
    <cfRule type="expression" dxfId="4" priority="105">
      <formula>S16&gt;$C16</formula>
    </cfRule>
  </conditionalFormatting>
  <conditionalFormatting sqref="T16">
    <cfRule type="expression" dxfId="3" priority="104">
      <formula>T16&gt;$C16</formula>
    </cfRule>
  </conditionalFormatting>
  <conditionalFormatting sqref="U16">
    <cfRule type="expression" dxfId="2" priority="103">
      <formula>U16&gt;$C16</formula>
    </cfRule>
  </conditionalFormatting>
  <conditionalFormatting sqref="V16">
    <cfRule type="expression" dxfId="1" priority="102">
      <formula>V16&gt;$C16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5N2770 Care Skills</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6" t="str">
        <f>IF(Learners!C11="","",Learners!C11)</f>
        <v/>
      </c>
      <c r="C7" s="26" t="str">
        <f>IF(Learners!B11="","",Learners!B11)</f>
        <v/>
      </c>
      <c r="D7" s="21" t="str">
        <f>IF(Learners!D$11="","",Learners!D$11)</f>
        <v/>
      </c>
      <c r="E7" s="21">
        <f>Assignment!$D$29</f>
        <v>0</v>
      </c>
      <c r="F7" s="21">
        <f>'Skills Demo'!$D$20</f>
        <v>0</v>
      </c>
      <c r="G7" s="21" t="str">
        <f t="shared" ref="G7:G26" si="0">IF(B7="","",SUM(E7:F7))</f>
        <v/>
      </c>
      <c r="H7" s="21"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Assignment!$E$29</f>
        <v>0</v>
      </c>
      <c r="F8" s="28">
        <f>'Skills Demo'!$E$20</f>
        <v>0</v>
      </c>
      <c r="G8" s="28" t="str">
        <f t="shared" si="0"/>
        <v/>
      </c>
      <c r="H8" s="20" t="str">
        <f t="shared" ref="H8:H26" si="1">IF(G8="","",IF(G8&gt;79,"D",IF(G8&gt;64,"M", IF(G8&gt;49,"P",IF(G8&lt;50,"U")))))</f>
        <v/>
      </c>
      <c r="I8" s="30"/>
    </row>
    <row r="9" spans="1:9" ht="23.25" customHeight="1" x14ac:dyDescent="0.25">
      <c r="A9" s="21">
        <v>3</v>
      </c>
      <c r="B9" s="26" t="str">
        <f>IF(Learners!C13="","",Learners!C13)</f>
        <v/>
      </c>
      <c r="C9" s="26" t="str">
        <f>IF(Learners!B13="","",Learners!B13)</f>
        <v/>
      </c>
      <c r="D9" s="21" t="str">
        <f>IF(Learners!D13="","",Learners!D13)</f>
        <v/>
      </c>
      <c r="E9" s="21">
        <f>Assignment!$F$29</f>
        <v>0</v>
      </c>
      <c r="F9" s="21">
        <f>'Skills Demo'!$F$20</f>
        <v>0</v>
      </c>
      <c r="G9" s="21" t="str">
        <f t="shared" si="0"/>
        <v/>
      </c>
      <c r="H9" s="21" t="str">
        <f t="shared" si="1"/>
        <v/>
      </c>
      <c r="I9" s="27"/>
    </row>
    <row r="10" spans="1:9" ht="23.25" customHeight="1" x14ac:dyDescent="0.25">
      <c r="A10" s="28">
        <v>4</v>
      </c>
      <c r="B10" s="29" t="str">
        <f>IF(Learners!C14="","",Learners!C14)</f>
        <v/>
      </c>
      <c r="C10" s="29" t="str">
        <f>IF(Learners!B14="","",Learners!B14)</f>
        <v/>
      </c>
      <c r="D10" s="28" t="str">
        <f>IF(Learners!D14="","",Learners!D14)</f>
        <v/>
      </c>
      <c r="E10" s="28">
        <f>Assignment!$G$29</f>
        <v>0</v>
      </c>
      <c r="F10" s="28">
        <f>'Skills Demo'!$G$20</f>
        <v>0</v>
      </c>
      <c r="G10" s="28" t="str">
        <f t="shared" si="0"/>
        <v/>
      </c>
      <c r="H10" s="20" t="str">
        <f t="shared" si="1"/>
        <v/>
      </c>
      <c r="I10" s="30"/>
    </row>
    <row r="11" spans="1:9" ht="23.25" customHeight="1" x14ac:dyDescent="0.25">
      <c r="A11" s="21">
        <v>5</v>
      </c>
      <c r="B11" s="26" t="str">
        <f>IF(Learners!C15="","",Learners!C15)</f>
        <v/>
      </c>
      <c r="C11" s="26" t="str">
        <f>IF(Learners!B15="","",Learners!B15)</f>
        <v/>
      </c>
      <c r="D11" s="21" t="str">
        <f>IF(Learners!D15="","",Learners!D15)</f>
        <v/>
      </c>
      <c r="E11" s="21">
        <f>Assignment!$H$29</f>
        <v>0</v>
      </c>
      <c r="F11" s="21">
        <f>'Skills Demo'!$H$20</f>
        <v>0</v>
      </c>
      <c r="G11" s="21" t="str">
        <f t="shared" si="0"/>
        <v/>
      </c>
      <c r="H11" s="21" t="str">
        <f t="shared" si="1"/>
        <v/>
      </c>
      <c r="I11" s="27"/>
    </row>
    <row r="12" spans="1:9" ht="23.25" customHeight="1" x14ac:dyDescent="0.25">
      <c r="A12" s="28">
        <v>6</v>
      </c>
      <c r="B12" s="29" t="str">
        <f>IF(Learners!C16="","",Learners!C16)</f>
        <v/>
      </c>
      <c r="C12" s="29" t="str">
        <f>IF(Learners!B16="","",Learners!B16)</f>
        <v/>
      </c>
      <c r="D12" s="28" t="str">
        <f>IF(Learners!D16="","",Learners!D16)</f>
        <v/>
      </c>
      <c r="E12" s="28">
        <f>Assignment!$I$29</f>
        <v>0</v>
      </c>
      <c r="F12" s="28">
        <f>'Skills Demo'!$I$20</f>
        <v>0</v>
      </c>
      <c r="G12" s="28" t="str">
        <f t="shared" si="0"/>
        <v/>
      </c>
      <c r="H12" s="20" t="str">
        <f t="shared" si="1"/>
        <v/>
      </c>
      <c r="I12" s="30"/>
    </row>
    <row r="13" spans="1:9" ht="23.25" customHeight="1" x14ac:dyDescent="0.25">
      <c r="A13" s="21">
        <v>7</v>
      </c>
      <c r="B13" s="26" t="str">
        <f>IF(Learners!C17="","",Learners!C17)</f>
        <v/>
      </c>
      <c r="C13" s="26" t="str">
        <f>IF(Learners!B17="","",Learners!B17)</f>
        <v/>
      </c>
      <c r="D13" s="21" t="str">
        <f>IF(Learners!D17="","",Learners!D17)</f>
        <v/>
      </c>
      <c r="E13" s="21">
        <f>Assignment!$J$29</f>
        <v>0</v>
      </c>
      <c r="F13" s="21">
        <f>'Skills Demo'!$J$20</f>
        <v>0</v>
      </c>
      <c r="G13" s="21" t="str">
        <f t="shared" si="0"/>
        <v/>
      </c>
      <c r="H13" s="21" t="str">
        <f t="shared" si="1"/>
        <v/>
      </c>
      <c r="I13" s="27"/>
    </row>
    <row r="14" spans="1:9" ht="23.25" customHeight="1" x14ac:dyDescent="0.25">
      <c r="A14" s="28">
        <v>8</v>
      </c>
      <c r="B14" s="29" t="str">
        <f>IF(Learners!C18="","",Learners!C18)</f>
        <v/>
      </c>
      <c r="C14" s="29" t="str">
        <f>IF(Learners!B18="","",Learners!B18)</f>
        <v/>
      </c>
      <c r="D14" s="28" t="str">
        <f>IF(Learners!D18="","",Learners!D18)</f>
        <v/>
      </c>
      <c r="E14" s="28">
        <f>Assignment!$K$29</f>
        <v>0</v>
      </c>
      <c r="F14" s="28">
        <f>'Skills Demo'!$K$20</f>
        <v>0</v>
      </c>
      <c r="G14" s="28" t="str">
        <f t="shared" si="0"/>
        <v/>
      </c>
      <c r="H14" s="20" t="str">
        <f t="shared" si="1"/>
        <v/>
      </c>
      <c r="I14" s="30"/>
    </row>
    <row r="15" spans="1:9" ht="23.25" customHeight="1" x14ac:dyDescent="0.25">
      <c r="A15" s="21">
        <v>9</v>
      </c>
      <c r="B15" s="26" t="str">
        <f>IF(Learners!C19="","",Learners!C19)</f>
        <v/>
      </c>
      <c r="C15" s="26" t="str">
        <f>IF(Learners!B19="","",Learners!B19)</f>
        <v/>
      </c>
      <c r="D15" s="21" t="str">
        <f>IF(Learners!D19="","",Learners!D19)</f>
        <v/>
      </c>
      <c r="E15" s="21">
        <f>Assignment!$L$29</f>
        <v>0</v>
      </c>
      <c r="F15" s="21">
        <f>'Skills Demo'!$L$20</f>
        <v>0</v>
      </c>
      <c r="G15" s="21" t="str">
        <f t="shared" si="0"/>
        <v/>
      </c>
      <c r="H15" s="21" t="str">
        <f t="shared" si="1"/>
        <v/>
      </c>
      <c r="I15" s="27"/>
    </row>
    <row r="16" spans="1:9" ht="23.25" customHeight="1" x14ac:dyDescent="0.25">
      <c r="A16" s="28">
        <v>10</v>
      </c>
      <c r="B16" s="29" t="str">
        <f>IF(Learners!C20="","",Learners!C20)</f>
        <v/>
      </c>
      <c r="C16" s="29" t="str">
        <f>IF(Learners!B20="","",Learners!B20)</f>
        <v/>
      </c>
      <c r="D16" s="28" t="str">
        <f>IF(Learners!D20="","",Learners!D20)</f>
        <v/>
      </c>
      <c r="E16" s="28">
        <f>Assignment!$M$29</f>
        <v>0</v>
      </c>
      <c r="F16" s="28">
        <f>'Skills Demo'!$M$20</f>
        <v>0</v>
      </c>
      <c r="G16" s="28" t="str">
        <f t="shared" si="0"/>
        <v/>
      </c>
      <c r="H16" s="20" t="str">
        <f t="shared" si="1"/>
        <v/>
      </c>
      <c r="I16" s="30"/>
    </row>
    <row r="17" spans="1:9" ht="23.25" customHeight="1" x14ac:dyDescent="0.25">
      <c r="A17" s="21">
        <v>11</v>
      </c>
      <c r="B17" s="26" t="str">
        <f>IF(Learners!C21="","",Learners!C21)</f>
        <v/>
      </c>
      <c r="C17" s="26" t="str">
        <f>IF(Learners!B21="","",Learners!B21)</f>
        <v/>
      </c>
      <c r="D17" s="21" t="str">
        <f>IF(Learners!D21="","",Learners!D21)</f>
        <v/>
      </c>
      <c r="E17" s="21">
        <f>Assignment!$N$29</f>
        <v>0</v>
      </c>
      <c r="F17" s="21">
        <f>'Skills Demo'!$N$20</f>
        <v>0</v>
      </c>
      <c r="G17" s="21" t="str">
        <f t="shared" si="0"/>
        <v/>
      </c>
      <c r="H17" s="21" t="str">
        <f t="shared" si="1"/>
        <v/>
      </c>
      <c r="I17" s="27"/>
    </row>
    <row r="18" spans="1:9" ht="23.25" customHeight="1" x14ac:dyDescent="0.25">
      <c r="A18" s="28">
        <v>12</v>
      </c>
      <c r="B18" s="29" t="str">
        <f>IF(Learners!C22="","",Learners!C22)</f>
        <v/>
      </c>
      <c r="C18" s="29" t="str">
        <f>IF(Learners!B22="","",Learners!B22)</f>
        <v/>
      </c>
      <c r="D18" s="28" t="str">
        <f>IF(Learners!D22="","",Learners!D22)</f>
        <v/>
      </c>
      <c r="E18" s="28">
        <f>Assignment!$O$29</f>
        <v>0</v>
      </c>
      <c r="F18" s="28">
        <f>'Skills Demo'!$O$20</f>
        <v>0</v>
      </c>
      <c r="G18" s="28" t="str">
        <f t="shared" si="0"/>
        <v/>
      </c>
      <c r="H18" s="20" t="str">
        <f t="shared" si="1"/>
        <v/>
      </c>
      <c r="I18" s="30"/>
    </row>
    <row r="19" spans="1:9" ht="23.25" customHeight="1" x14ac:dyDescent="0.25">
      <c r="A19" s="21">
        <v>13</v>
      </c>
      <c r="B19" s="26" t="str">
        <f>IF(Learners!C23="","",Learners!C23)</f>
        <v/>
      </c>
      <c r="C19" s="26" t="str">
        <f>IF(Learners!B23="","",Learners!B23)</f>
        <v/>
      </c>
      <c r="D19" s="21" t="str">
        <f>IF(Learners!D23="","",Learners!D23)</f>
        <v/>
      </c>
      <c r="E19" s="21">
        <f>Assignment!$P$29</f>
        <v>0</v>
      </c>
      <c r="F19" s="21">
        <f>'Skills Demo'!$P$20</f>
        <v>0</v>
      </c>
      <c r="G19" s="21" t="str">
        <f t="shared" si="0"/>
        <v/>
      </c>
      <c r="H19" s="21" t="str">
        <f t="shared" si="1"/>
        <v/>
      </c>
      <c r="I19" s="27"/>
    </row>
    <row r="20" spans="1:9" ht="23.25" customHeight="1" x14ac:dyDescent="0.25">
      <c r="A20" s="28">
        <v>14</v>
      </c>
      <c r="B20" s="29" t="str">
        <f>IF(Learners!C24="","",Learners!C24)</f>
        <v/>
      </c>
      <c r="C20" s="29" t="str">
        <f>IF(Learners!B24="","",Learners!B24)</f>
        <v/>
      </c>
      <c r="D20" s="28" t="str">
        <f>IF(Learners!D24="","",Learners!D24)</f>
        <v/>
      </c>
      <c r="E20" s="28">
        <f>Assignment!$Q$29</f>
        <v>0</v>
      </c>
      <c r="F20" s="28">
        <f>'Skills Demo'!$Q$20</f>
        <v>0</v>
      </c>
      <c r="G20" s="28" t="str">
        <f t="shared" si="0"/>
        <v/>
      </c>
      <c r="H20" s="20" t="str">
        <f t="shared" si="1"/>
        <v/>
      </c>
      <c r="I20" s="30"/>
    </row>
    <row r="21" spans="1:9" ht="23.25" customHeight="1" x14ac:dyDescent="0.25">
      <c r="A21" s="21">
        <v>15</v>
      </c>
      <c r="B21" s="26" t="str">
        <f>IF(Learners!C25="","",Learners!C25)</f>
        <v/>
      </c>
      <c r="C21" s="26" t="str">
        <f>IF(Learners!B25="","",Learners!B25)</f>
        <v/>
      </c>
      <c r="D21" s="21" t="str">
        <f>IF(Learners!D25="","",Learners!D25)</f>
        <v/>
      </c>
      <c r="E21" s="21">
        <f>Assignment!$R$29</f>
        <v>0</v>
      </c>
      <c r="F21" s="21">
        <f>'Skills Demo'!$R$20</f>
        <v>0</v>
      </c>
      <c r="G21" s="21" t="str">
        <f t="shared" si="0"/>
        <v/>
      </c>
      <c r="H21" s="21" t="str">
        <f t="shared" si="1"/>
        <v/>
      </c>
      <c r="I21" s="27"/>
    </row>
    <row r="22" spans="1:9" ht="23.25" customHeight="1" x14ac:dyDescent="0.25">
      <c r="A22" s="28">
        <v>16</v>
      </c>
      <c r="B22" s="29" t="str">
        <f>IF(Learners!C26="","",Learners!C26)</f>
        <v/>
      </c>
      <c r="C22" s="29" t="str">
        <f>IF(Learners!B26="","",Learners!B26)</f>
        <v/>
      </c>
      <c r="D22" s="28" t="str">
        <f>IF(Learners!D26="","",Learners!D26)</f>
        <v/>
      </c>
      <c r="E22" s="28">
        <f>Assignment!$S$29</f>
        <v>0</v>
      </c>
      <c r="F22" s="28">
        <f>'Skills Demo'!$S$20</f>
        <v>0</v>
      </c>
      <c r="G22" s="28" t="str">
        <f t="shared" si="0"/>
        <v/>
      </c>
      <c r="H22" s="20" t="str">
        <f t="shared" si="1"/>
        <v/>
      </c>
      <c r="I22" s="30"/>
    </row>
    <row r="23" spans="1:9" ht="23.25" customHeight="1" x14ac:dyDescent="0.25">
      <c r="A23" s="21">
        <v>17</v>
      </c>
      <c r="B23" s="26" t="str">
        <f>IF(Learners!C27="","",Learners!C27)</f>
        <v/>
      </c>
      <c r="C23" s="26" t="str">
        <f>IF(Learners!B27="","",Learners!B27)</f>
        <v/>
      </c>
      <c r="D23" s="21" t="str">
        <f>IF(Learners!D27="","",Learners!D27)</f>
        <v/>
      </c>
      <c r="E23" s="21">
        <f>Assignment!$T$29</f>
        <v>0</v>
      </c>
      <c r="F23" s="21">
        <f>'Skills Demo'!$T$20</f>
        <v>0</v>
      </c>
      <c r="G23" s="21" t="str">
        <f t="shared" si="0"/>
        <v/>
      </c>
      <c r="H23" s="21" t="str">
        <f t="shared" si="1"/>
        <v/>
      </c>
      <c r="I23" s="27"/>
    </row>
    <row r="24" spans="1:9" ht="23.25" customHeight="1" x14ac:dyDescent="0.25">
      <c r="A24" s="28">
        <v>18</v>
      </c>
      <c r="B24" s="29" t="str">
        <f>IF(Learners!C28="","",Learners!C28)</f>
        <v/>
      </c>
      <c r="C24" s="29" t="str">
        <f>IF(Learners!B28="","",Learners!B28)</f>
        <v/>
      </c>
      <c r="D24" s="28" t="str">
        <f>IF(Learners!D28="","",Learners!D28)</f>
        <v/>
      </c>
      <c r="E24" s="28">
        <f>Assignment!$U$29</f>
        <v>0</v>
      </c>
      <c r="F24" s="28">
        <f>'Skills Demo'!$U$20</f>
        <v>0</v>
      </c>
      <c r="G24" s="28" t="str">
        <f t="shared" si="0"/>
        <v/>
      </c>
      <c r="H24" s="20" t="str">
        <f t="shared" si="1"/>
        <v/>
      </c>
      <c r="I24" s="30"/>
    </row>
    <row r="25" spans="1:9" ht="23.25" customHeight="1" x14ac:dyDescent="0.25">
      <c r="A25" s="21">
        <v>19</v>
      </c>
      <c r="B25" s="26" t="str">
        <f>IF(Learners!C29="","",Learners!C29)</f>
        <v/>
      </c>
      <c r="C25" s="26" t="str">
        <f>IF(Learners!B29="","",Learners!B29)</f>
        <v/>
      </c>
      <c r="D25" s="21" t="str">
        <f>IF(Learners!D29="","",Learners!D29)</f>
        <v/>
      </c>
      <c r="E25" s="21">
        <f>Assignment!$V$29</f>
        <v>0</v>
      </c>
      <c r="F25" s="21">
        <f>'Skills Demo'!$V$20</f>
        <v>0</v>
      </c>
      <c r="G25" s="21" t="str">
        <f t="shared" si="0"/>
        <v/>
      </c>
      <c r="H25" s="21" t="str">
        <f t="shared" si="1"/>
        <v/>
      </c>
      <c r="I25" s="27"/>
    </row>
    <row r="26" spans="1:9" ht="23.25" customHeight="1" x14ac:dyDescent="0.25">
      <c r="A26" s="28">
        <v>20</v>
      </c>
      <c r="B26" s="29" t="str">
        <f>IF(Learners!C30="","",Learners!C30)</f>
        <v/>
      </c>
      <c r="C26" s="29" t="str">
        <f>IF(Learners!B30="","",Learners!B30)</f>
        <v/>
      </c>
      <c r="D26" s="28" t="str">
        <f>IF(Learners!D30="","",Learners!D30)</f>
        <v/>
      </c>
      <c r="E26" s="28">
        <f>Assignment!$W$29</f>
        <v>0</v>
      </c>
      <c r="F26" s="28">
        <f>'Skills Demo'!$W$20</f>
        <v>0</v>
      </c>
      <c r="G26" s="28" t="str">
        <f t="shared" si="0"/>
        <v/>
      </c>
      <c r="H26" s="20" t="str">
        <f t="shared" si="1"/>
        <v/>
      </c>
      <c r="I26" s="30"/>
    </row>
    <row r="27" spans="1:9" x14ac:dyDescent="0.25">
      <c r="I27" s="19"/>
    </row>
    <row r="28" spans="1:9" ht="29.25" customHeight="1" x14ac:dyDescent="0.25">
      <c r="A28" s="62" t="s">
        <v>26</v>
      </c>
      <c r="B28" s="63"/>
      <c r="C28" s="63"/>
      <c r="D28" s="63"/>
      <c r="E28" s="63"/>
      <c r="F28" s="63"/>
      <c r="G28" s="63"/>
      <c r="H28" s="63"/>
      <c r="I28" s="63"/>
    </row>
    <row r="29" spans="1:9" ht="30" customHeight="1" x14ac:dyDescent="0.25">
      <c r="A29" s="64" t="s">
        <v>27</v>
      </c>
      <c r="B29" s="65"/>
      <c r="C29" s="65"/>
      <c r="D29" s="65"/>
      <c r="E29" s="65"/>
      <c r="F29" s="65"/>
      <c r="G29" s="65"/>
      <c r="H29" s="65"/>
      <c r="I29" s="65"/>
    </row>
    <row r="30" spans="1:9" x14ac:dyDescent="0.25">
      <c r="B30" s="7"/>
    </row>
  </sheetData>
  <sheetProtection algorithmName="SHA-512" hashValue="i84gxt8ExRFj+752w+tiY8L0Zua0+Rf2jPH+RX/2VGQqocLvQKR//ubdbNhM/tJTZXnIn56gEpn3S9oU2iqhCQ==" saltValue="jcG9Z5iPwesRyBvFcGHu4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8a304dd5-7e6f-40be-acfb-5410e2b167f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2020-08-26T14:17:38Z</cp:lastPrinted>
  <dcterms:created xsi:type="dcterms:W3CDTF">2020-08-23T19:19:09Z</dcterms:created>
  <dcterms:modified xsi:type="dcterms:W3CDTF">2020-08-31T09:01:59Z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