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bookViews>
    <workbookView xWindow="0" yWindow="0" windowWidth="28800" windowHeight="12330" activeTab="1"/>
  </bookViews>
  <sheets>
    <sheet name="Learners" sheetId="1" r:id="rId1"/>
    <sheet name="Exam" sheetId="7" r:id="rId2"/>
    <sheet name="Learner Record" sheetId="5"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21" i="7" l="1"/>
  <c r="V21" i="7"/>
  <c r="U21" i="7"/>
  <c r="T21" i="7"/>
  <c r="S21" i="7"/>
  <c r="R21" i="7"/>
  <c r="Q21" i="7"/>
  <c r="P21" i="7"/>
  <c r="O21" i="7"/>
  <c r="N21" i="7"/>
  <c r="M21" i="7"/>
  <c r="L21" i="7"/>
  <c r="K21" i="7"/>
  <c r="J21" i="7"/>
  <c r="I21" i="7"/>
  <c r="H21" i="7"/>
  <c r="G21" i="7"/>
  <c r="F21" i="7"/>
  <c r="E21" i="7"/>
  <c r="D21" i="7"/>
  <c r="C21" i="7"/>
  <c r="W10" i="5" l="1"/>
  <c r="F26" i="6" s="1"/>
  <c r="V10" i="5"/>
  <c r="F25" i="6" s="1"/>
  <c r="U10" i="5"/>
  <c r="F24" i="6" s="1"/>
  <c r="T10" i="5"/>
  <c r="F23" i="6" s="1"/>
  <c r="S10" i="5"/>
  <c r="F22" i="6" s="1"/>
  <c r="R10" i="5"/>
  <c r="F21" i="6" s="1"/>
  <c r="Q10" i="5"/>
  <c r="F20" i="6" s="1"/>
  <c r="P10" i="5"/>
  <c r="F19" i="6" s="1"/>
  <c r="O10" i="5"/>
  <c r="F18" i="6" s="1"/>
  <c r="N10" i="5"/>
  <c r="F17" i="6" s="1"/>
  <c r="M10" i="5"/>
  <c r="F16" i="6" s="1"/>
  <c r="L10" i="5"/>
  <c r="F15" i="6" s="1"/>
  <c r="K10" i="5"/>
  <c r="F14" i="6" s="1"/>
  <c r="J10" i="5"/>
  <c r="F13" i="6" s="1"/>
  <c r="I10" i="5"/>
  <c r="F12" i="6" s="1"/>
  <c r="H10" i="5"/>
  <c r="F11" i="6" s="1"/>
  <c r="G10" i="5"/>
  <c r="F10" i="6" s="1"/>
  <c r="F10" i="5"/>
  <c r="F9" i="6" s="1"/>
  <c r="E10" i="5"/>
  <c r="F8" i="6" s="1"/>
  <c r="D10" i="5"/>
  <c r="F7" i="6" s="1"/>
  <c r="C10" i="5"/>
  <c r="W2" i="5"/>
  <c r="V2" i="5"/>
  <c r="U2" i="5"/>
  <c r="T2" i="5"/>
  <c r="S2" i="5"/>
  <c r="R2" i="5"/>
  <c r="Q2" i="5"/>
  <c r="P2" i="5"/>
  <c r="O2" i="5"/>
  <c r="N2" i="5"/>
  <c r="M2" i="5"/>
  <c r="L2" i="5"/>
  <c r="K2" i="5"/>
  <c r="J2" i="5"/>
  <c r="I2" i="5"/>
  <c r="H2" i="5"/>
  <c r="G2" i="5"/>
  <c r="F2" i="5"/>
  <c r="E2" i="5"/>
  <c r="D2" i="5"/>
  <c r="A1" i="5"/>
  <c r="E26" i="6"/>
  <c r="E25" i="6"/>
  <c r="E24" i="6"/>
  <c r="E23" i="6"/>
  <c r="E22" i="6"/>
  <c r="E21" i="6"/>
  <c r="E20" i="6"/>
  <c r="E19" i="6"/>
  <c r="E18" i="6"/>
  <c r="E17" i="6"/>
  <c r="E16" i="6"/>
  <c r="E15" i="6"/>
  <c r="E14" i="6"/>
  <c r="E13" i="6"/>
  <c r="E12" i="6"/>
  <c r="E11" i="6"/>
  <c r="E10" i="6"/>
  <c r="E9" i="6"/>
  <c r="E8" i="6"/>
  <c r="E7" i="6"/>
  <c r="W2" i="7"/>
  <c r="V2" i="7"/>
  <c r="U2" i="7"/>
  <c r="T2" i="7"/>
  <c r="S2" i="7"/>
  <c r="R2" i="7"/>
  <c r="Q2" i="7"/>
  <c r="P2" i="7"/>
  <c r="O2" i="7"/>
  <c r="N2" i="7"/>
  <c r="M2" i="7"/>
  <c r="L2" i="7"/>
  <c r="K2" i="7"/>
  <c r="J2" i="7"/>
  <c r="I2" i="7"/>
  <c r="H2" i="7"/>
  <c r="G2" i="7"/>
  <c r="F2" i="7"/>
  <c r="E2" i="7"/>
  <c r="D2" i="7"/>
  <c r="A1" i="7"/>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<sst xmlns="http://schemas.openxmlformats.org/spreadsheetml/2006/main" count="74" uniqueCount="52">
  <si>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</si>
  <si>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</si>
  <si>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</si>
  <si>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</si>
  <si>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</si>
  <si>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</si>
  <si>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</si>
  <si>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</si>
  <si>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</si>
  <si>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</si>
  <si>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</si>
  <si>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</si>
  <si>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</si>
  <si>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</si>
  <si>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</si>
  <si>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</si>
  <si>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</si>
  <si>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</si>
  <si>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</si>
  <si>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</si>
  <si>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</si>
  <si>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Exam</t>
  </si>
  <si>
    <t>Learner Record</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</si>
  <si>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</si>
  <si>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</si>
  <si>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</si>
  <si>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</si>
  <si>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</si>
  <si>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 xml:space="preserve">5N2667 Sport and Recreation Studies
</t>
  </si>
  <si>
    <t xml:space="preserve">Written Exam 50%
</t>
  </si>
  <si>
    <t xml:space="preserve">Question No. 1
</t>
  </si>
  <si>
    <t xml:space="preserve">Question No. 2
</t>
  </si>
  <si>
    <t xml:space="preserve">Question No. 3
</t>
  </si>
  <si>
    <t xml:space="preserve">Question No. 4
</t>
  </si>
  <si>
    <t xml:space="preserve">Question No. 5
</t>
  </si>
  <si>
    <t xml:space="preserve">Question No. 6
</t>
  </si>
  <si>
    <t xml:space="preserve">Question No. 7
</t>
  </si>
  <si>
    <t xml:space="preserve">Question No. 8
</t>
  </si>
  <si>
    <t xml:space="preserve">Question No. 9
</t>
  </si>
  <si>
    <t>Question No.10</t>
  </si>
  <si>
    <t>Question No.2</t>
  </si>
  <si>
    <t>Question No.3</t>
  </si>
  <si>
    <t>Question No.1</t>
  </si>
  <si>
    <t xml:space="preserve">Learner Record  50%
</t>
  </si>
  <si>
    <t xml:space="preserve">Contribute to customer care and safety in a range of leisure and or sports facilities
</t>
  </si>
  <si>
    <t xml:space="preserve">Investigate the structure and functions of a broad range of national bodies and governing bodies related to sport, recreation, exercise and tourism
</t>
  </si>
  <si>
    <t xml:space="preserve">Assess career prospects and progression within the sport, recreation and exercise sectors 
</t>
  </si>
  <si>
    <t xml:space="preserve">Section B:  Structured Questions. Answer all 3  (10 marks each) </t>
  </si>
  <si>
    <t xml:space="preserve">Section A:  10 short answer questions. Answer all 10 ( 2 marks each)
</t>
  </si>
  <si>
    <r>
      <rPr>
        <b/>
        <sz val="11"/>
        <color theme="1"/>
        <rFont val="Calibri"/>
        <family val="2"/>
        <scheme val="minor"/>
      </rPr>
      <t xml:space="preserve">Reflect on personal experience in a range of public, private and voluntary sector environments and provide: </t>
    </r>
    <r>
      <rPr>
        <sz val="11"/>
        <color theme="1"/>
        <rFont val="Calibri"/>
        <family val="2"/>
        <scheme val="minor"/>
      </rPr>
      <t xml:space="preserve">
Detailed description of each activity and personal experience 
of participation 
Accurate identification of organisational issues for each 
activity 
Detailed evaluation of service provided before, during and 
after each activity 
Comprehensive comparative analysis of facilities and services by sector
</t>
    </r>
  </si>
  <si>
    <t>mary</t>
  </si>
  <si>
    <t>connell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</si>
</sst>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hair">
        <color auto="1"/>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right style="thin">
        <color auto="1"/>
      </right>
      <top/>
      <bottom style="thin">
        <color auto="1"/>
      </bottom>
      <diagonal/>
    </border>
    <border>
      <left style="thin">
        <color auto="1"/>
      </left>
      <right style="thin">
        <color auto="1"/>
      </right>
      <top style="hair">
        <color auto="1"/>
      </top>
      <bottom/>
      <diagonal/>
    </border>
    <border>
      <left/>
      <right style="thin">
        <color auto="1"/>
      </right>
      <top style="thin">
        <color auto="1"/>
      </top>
      <bottom/>
      <diagonal/>
    </border>
  </borders>
  <cellStyleXfs count="1">
    <xf numFmtId="0" fontId="0" fillId="0" borderId="0"/>
  </cellStyleXfs>
  <cellXfs count="54">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0" borderId="4" xfId="0" applyBorder="1" applyAlignment="1">
      <alignment vertical="top" wrapText="1"/>
    </xf>
    <xf numFmtId="0" fontId="0" fillId="2" borderId="5"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10" xfId="0" applyNumberFormat="1" applyBorder="1" applyAlignment="1" applyProtection="1">
      <alignment horizontal="center" vertical="center"/>
      <protection locked="0"/>
    </xf>
    <xf numFmtId="164" fontId="0" fillId="0" borderId="6" xfId="0" applyNumberFormat="1" applyBorder="1" applyAlignment="1" applyProtection="1">
      <alignment horizontal="center" vertical="center"/>
      <protection locked="0"/>
    </xf>
    <xf numFmtId="164" fontId="0" fillId="0" borderId="7" xfId="0" applyNumberFormat="1" applyBorder="1" applyAlignment="1" applyProtection="1">
      <alignment horizontal="center" vertical="center"/>
      <protection locked="0"/>
    </xf>
    <xf numFmtId="0" fontId="0" fillId="0" borderId="8" xfId="0" applyBorder="1" applyAlignment="1">
      <alignment horizontal="center" vertical="center"/>
    </xf>
    <xf numFmtId="0" fontId="0" fillId="0" borderId="0" xfId="0" applyBorder="1" applyAlignment="1">
      <alignment vertical="top" wrapText="1"/>
    </xf>
    <xf numFmtId="0" fontId="0" fillId="0" borderId="0" xfId="0" applyProtection="1"/>
    <xf numFmtId="0" fontId="1" fillId="2" borderId="1" xfId="0" applyFont="1" applyFill="1" applyBorder="1" applyAlignment="1" applyProtection="1">
      <alignment horizontal="center" vertical="center" wrapText="1"/>
    </xf>
    <xf numFmtId="0" fontId="0" fillId="3" borderId="5" xfId="0" applyFill="1" applyBorder="1" applyAlignment="1" applyProtection="1">
      <alignment horizontal="center"/>
    </xf>
    <xf numFmtId="0" fontId="0" fillId="0" borderId="8" xfId="0" applyBorder="1" applyAlignment="1" applyProtection="1">
      <alignment horizontal="center" vertical="center"/>
    </xf>
    <xf numFmtId="0" fontId="0" fillId="0" borderId="9" xfId="0" applyBorder="1" applyAlignment="1" applyProtection="1">
      <alignment horizontal="center"/>
    </xf>
    <xf numFmtId="164" fontId="0" fillId="2" borderId="1" xfId="0" applyNumberFormat="1" applyFill="1" applyBorder="1" applyAlignment="1" applyProtection="1">
      <alignment horizontal="center" vertical="center"/>
    </xf>
    <xf numFmtId="0" fontId="0" fillId="0" borderId="11" xfId="0" applyBorder="1" applyAlignment="1" applyProtection="1">
      <alignment horizontal="center"/>
    </xf>
    <xf numFmtId="0" fontId="0" fillId="3" borderId="1" xfId="0" applyFill="1" applyBorder="1" applyAlignment="1" applyProtection="1">
      <alignment horizontal="center"/>
    </xf>
    <xf numFmtId="0" fontId="3" fillId="0" borderId="0" xfId="0" applyFont="1" applyAlignment="1">
      <alignment horizontal="left" vertical="top" wrapText="1"/>
    </xf>
    <xf numFmtId="0" fontId="0" fillId="2" borderId="6"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7" xfId="0" applyFill="1" applyBorder="1" applyAlignment="1">
      <alignment horizontal="center" vertical="center" textRotation="90"/>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xf numFmtId="0" fontId="1" fillId="3" borderId="1" xfId="0" applyFont="1" applyFill="1" applyBorder="1" applyAlignment="1">
      <alignment horizontal="left" vertical="center" wrapText="1"/>
    </xf>
    <xf numFmtId="0" fontId="0" fillId="3" borderId="1" xfId="0" applyFill="1" applyBorder="1" applyAlignment="1">
      <alignment horizontal="left" vertical="center" wrapText="1"/>
    </xf>
    <xf numFmtId="0" fontId="1" fillId="3" borderId="5" xfId="0" applyFont="1" applyFill="1" applyBorder="1" applyAlignment="1">
      <alignment horizontal="left" wrapText="1"/>
    </xf>
    <xf numFmtId="164" fontId="0" fillId="3" borderId="1" xfId="0" applyNumberFormat="1" applyFill="1" applyBorder="1" applyAlignment="1" applyProtection="1">
      <alignment horizontal="center" vertical="center"/>
    </xf>
  </cellXfs>
  <cellStyles count="1">
    <cellStyle name="Normal" xfId="0" builtinId="0"/>
  </cellStyles>
  <dxfs count="285">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D11" sqref="D11"/>
    </sheetView>
  </sheetViews>
  <sheetFormatPr defaultRowHeight="15" x14ac:dyDescent="0.25"/>
  <cols>
    <col min="2" max="2" width="22" customWidth="1"/>
    <col min="3" max="3" width="16.7109375" customWidth="1"/>
    <col min="4" max="4" width="16.28515625" customWidth="1"/>
  </cols>
  <sheetData>
    <row r="1" spans="1:4" ht="25.5" customHeight="1" x14ac:dyDescent="0.25">
      <c r="A1" s="42" t="s">
        <v>28</v>
      </c>
      <c r="B1" s="42"/>
      <c r="C1" s="42"/>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7" t="s">
        <v>50</v>
      </c>
      <c r="C11" s="17" t="s">
        <v>51</v>
      </c>
      <c r="D11" s="6">
        <v>121212</v>
      </c>
    </row>
    <row r="12" spans="1:4" x14ac:dyDescent="0.25">
      <c r="A12" s="5">
        <v>2</v>
      </c>
      <c r="B12" s="17"/>
      <c r="C12" s="17"/>
      <c r="D12" s="6"/>
    </row>
    <row r="13" spans="1:4" x14ac:dyDescent="0.25">
      <c r="A13" s="5">
        <v>3</v>
      </c>
      <c r="B13" s="17"/>
      <c r="C13" s="17"/>
      <c r="D13" s="6"/>
    </row>
    <row r="14" spans="1:4" x14ac:dyDescent="0.25">
      <c r="A14" s="5">
        <v>4</v>
      </c>
      <c r="B14" s="17"/>
      <c r="C14" s="17"/>
      <c r="D14" s="6"/>
    </row>
    <row r="15" spans="1:4" x14ac:dyDescent="0.25">
      <c r="A15" s="5">
        <v>5</v>
      </c>
      <c r="B15" s="17"/>
      <c r="C15" s="17"/>
      <c r="D15" s="6"/>
    </row>
    <row r="16" spans="1:4" x14ac:dyDescent="0.25">
      <c r="A16" s="5">
        <v>6</v>
      </c>
      <c r="B16" s="17"/>
      <c r="C16" s="17"/>
      <c r="D16" s="6"/>
    </row>
    <row r="17" spans="1:4" x14ac:dyDescent="0.25">
      <c r="A17" s="5">
        <v>7</v>
      </c>
      <c r="B17" s="17"/>
      <c r="C17" s="17"/>
      <c r="D17" s="6"/>
    </row>
    <row r="18" spans="1:4" x14ac:dyDescent="0.25">
      <c r="A18" s="5">
        <v>8</v>
      </c>
      <c r="B18" s="17"/>
      <c r="C18" s="17"/>
      <c r="D18" s="6"/>
    </row>
    <row r="19" spans="1:4" x14ac:dyDescent="0.25">
      <c r="A19" s="5">
        <v>9</v>
      </c>
      <c r="B19" s="17"/>
      <c r="C19" s="17"/>
      <c r="D19" s="6"/>
    </row>
    <row r="20" spans="1:4" x14ac:dyDescent="0.25">
      <c r="A20" s="5">
        <v>10</v>
      </c>
      <c r="B20" s="17"/>
      <c r="C20" s="17"/>
      <c r="D20" s="6"/>
    </row>
    <row r="21" spans="1:4" x14ac:dyDescent="0.25">
      <c r="A21" s="5">
        <v>11</v>
      </c>
      <c r="B21" s="17"/>
      <c r="C21" s="17"/>
      <c r="D21" s="6"/>
    </row>
    <row r="22" spans="1:4" x14ac:dyDescent="0.25">
      <c r="A22" s="5">
        <v>12</v>
      </c>
      <c r="B22" s="17"/>
      <c r="C22" s="17"/>
      <c r="D22" s="6"/>
    </row>
    <row r="23" spans="1:4" x14ac:dyDescent="0.25">
      <c r="A23" s="5">
        <v>13</v>
      </c>
      <c r="B23" s="17"/>
      <c r="C23" s="17"/>
      <c r="D23" s="6"/>
    </row>
    <row r="24" spans="1:4" x14ac:dyDescent="0.25">
      <c r="A24" s="5">
        <v>14</v>
      </c>
      <c r="B24" s="17"/>
      <c r="C24" s="17"/>
      <c r="D24" s="6"/>
    </row>
    <row r="25" spans="1:4" x14ac:dyDescent="0.25">
      <c r="A25" s="5">
        <v>15</v>
      </c>
      <c r="B25" s="17"/>
      <c r="C25" s="17"/>
      <c r="D25" s="6"/>
    </row>
    <row r="26" spans="1:4" x14ac:dyDescent="0.25">
      <c r="A26" s="5">
        <v>16</v>
      </c>
      <c r="B26" s="17"/>
      <c r="C26" s="17"/>
      <c r="D26" s="6"/>
    </row>
    <row r="27" spans="1:4" x14ac:dyDescent="0.25">
      <c r="A27" s="5">
        <v>17</v>
      </c>
      <c r="B27" s="17"/>
      <c r="C27" s="17"/>
      <c r="D27" s="6"/>
    </row>
    <row r="28" spans="1:4" x14ac:dyDescent="0.25">
      <c r="A28" s="5">
        <v>18</v>
      </c>
      <c r="B28" s="17"/>
      <c r="C28" s="17"/>
      <c r="D28" s="6"/>
    </row>
    <row r="29" spans="1:4" x14ac:dyDescent="0.25">
      <c r="A29" s="5">
        <v>19</v>
      </c>
      <c r="B29" s="17"/>
      <c r="C29" s="17"/>
      <c r="D29" s="6"/>
    </row>
    <row r="30" spans="1:4" x14ac:dyDescent="0.25">
      <c r="A30" s="5">
        <v>20</v>
      </c>
      <c r="B30" s="17"/>
      <c r="C30" s="17"/>
      <c r="D30" s="6"/>
    </row>
  </sheetData>
  <sheetProtection algorithmName="SHA-512" hashValue="T8YiSSNmwDn/tuycoZYZ8jNMsKKHaos35wScnLCdk5vwnLD0Fmdmgnh8rt/ovtyQEcfW3vUeXQWsrJWj1AFdZQ==" saltValue="MT2VM23OH8PqzRPu6FDpbg==" spinCount="100000" sheet="1" objects="1" scenarios="1" selectLockedCells="1"/>
  <sortState ref="B11:D30">
    <sortCondition ref="C11:C30"/>
    <sortCondition ref="B11:B30"/>
  </sortState>
  <mergeCells count="1">
    <mergeCell ref="A1:C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24"/>
  <sheetViews>
    <sheetView tabSelected="1" workbookViewId="0">
      <pane xSplit="2" ySplit="5" topLeftCell="C6" activePane="bottomRight" state="frozen"/>
      <selection pane="topRight" activeCell="C1" sqref="C1"/>
      <selection pane="bottomLeft" activeCell="A6" sqref="A6"/>
      <selection pane="bottomRight" activeCell="D18" sqref="D18:W20"/>
    </sheetView>
  </sheetViews>
  <sheetFormatPr defaultRowHeight="15" x14ac:dyDescent="0.25"/>
  <cols>
    <col min="1" max="1" width="6.140625" customWidth="1"/>
    <col min="2" max="2" width="54.85546875" customWidth="1"/>
    <col min="3" max="3" width="9.140625" style="34"/>
    <col min="4" max="23" width="6" customWidth="1"/>
  </cols>
  <sheetData>
    <row r="1" spans="1:23" ht="18.75" x14ac:dyDescent="0.3">
      <c r="A1" s="2" t="str">
        <f>Learners!A1</f>
        <v xml:space="preserve">5N2667 Sport and Recreation Studies
</v>
      </c>
    </row>
    <row r="2" spans="1:23" x14ac:dyDescent="0.25">
      <c r="D2" s="43" t="str">
        <f>Learners!$C11&amp;", "&amp;Learners!$B11</f>
        <v>connell, mary</v>
      </c>
      <c r="E2" s="43" t="str">
        <f>Learners!$C12&amp;", "&amp;Learners!$B12</f>
        <v xml:space="preserve">, </v>
      </c>
      <c r="F2" s="43" t="str">
        <f>Learners!$C13&amp;", "&amp;Learners!$B13</f>
        <v xml:space="preserve">, </v>
      </c>
      <c r="G2" s="43" t="str">
        <f>Learners!$C14&amp;", "&amp;Learners!$B14</f>
        <v xml:space="preserve">, </v>
      </c>
      <c r="H2" s="43" t="str">
        <f>Learners!$C15&amp;", "&amp;Learners!$B15</f>
        <v xml:space="preserve">, </v>
      </c>
      <c r="I2" s="43" t="str">
        <f>Learners!$C16&amp;", "&amp;Learners!$B16</f>
        <v xml:space="preserve">, </v>
      </c>
      <c r="J2" s="43" t="str">
        <f>Learners!$C17&amp;", "&amp;Learners!$B17</f>
        <v xml:space="preserve">, </v>
      </c>
      <c r="K2" s="43" t="str">
        <f>Learners!$C18&amp;", "&amp;Learners!$B18</f>
        <v xml:space="preserve">, </v>
      </c>
      <c r="L2" s="43" t="str">
        <f>Learners!$C19&amp;", "&amp;Learners!$B19</f>
        <v xml:space="preserve">, </v>
      </c>
      <c r="M2" s="43" t="str">
        <f>Learners!$C20&amp;", "&amp;Learners!$B20</f>
        <v xml:space="preserve">, </v>
      </c>
      <c r="N2" s="43" t="str">
        <f>Learners!$C21&amp;", "&amp;Learners!$B21</f>
        <v xml:space="preserve">, </v>
      </c>
      <c r="O2" s="43" t="str">
        <f>Learners!$C22&amp;", "&amp;Learners!$B22</f>
        <v xml:space="preserve">, </v>
      </c>
      <c r="P2" s="43" t="str">
        <f>Learners!$C23&amp;", "&amp;Learners!$B23</f>
        <v xml:space="preserve">, </v>
      </c>
      <c r="Q2" s="43" t="str">
        <f>Learners!$C24&amp;", "&amp;Learners!$B24</f>
        <v xml:space="preserve">, </v>
      </c>
      <c r="R2" s="43" t="str">
        <f>Learners!$C25&amp;", "&amp;Learners!$B25</f>
        <v xml:space="preserve">, </v>
      </c>
      <c r="S2" s="43" t="str">
        <f>Learners!$C26&amp;", "&amp;Learners!$B26</f>
        <v xml:space="preserve">, </v>
      </c>
      <c r="T2" s="43" t="str">
        <f>Learners!$C27&amp;", "&amp;Learners!$B27</f>
        <v xml:space="preserve">, </v>
      </c>
      <c r="U2" s="43" t="str">
        <f>Learners!$C28&amp;", "&amp;Learners!$B28</f>
        <v xml:space="preserve">, </v>
      </c>
      <c r="V2" s="43" t="str">
        <f>Learners!$C29&amp;", "&amp;Learners!$B29</f>
        <v xml:space="preserve">, </v>
      </c>
      <c r="W2" s="43" t="str">
        <f>Learners!$C30&amp;", "&amp;Learners!$B30</f>
        <v xml:space="preserve">, </v>
      </c>
    </row>
    <row r="3" spans="1:23" ht="21.75" customHeight="1" x14ac:dyDescent="0.25">
      <c r="A3" s="42" t="s">
        <v>29</v>
      </c>
      <c r="B3" s="42"/>
      <c r="D3" s="44"/>
      <c r="E3" s="44"/>
      <c r="F3" s="44"/>
      <c r="G3" s="44"/>
      <c r="H3" s="44"/>
      <c r="I3" s="44"/>
      <c r="J3" s="44"/>
      <c r="K3" s="44"/>
      <c r="L3" s="44"/>
      <c r="M3" s="44"/>
      <c r="N3" s="44"/>
      <c r="O3" s="44"/>
      <c r="P3" s="44"/>
      <c r="Q3" s="44"/>
      <c r="R3" s="44"/>
      <c r="S3" s="44"/>
      <c r="T3" s="44"/>
      <c r="U3" s="44"/>
      <c r="V3" s="44"/>
      <c r="W3" s="44"/>
    </row>
    <row r="4" spans="1:23" x14ac:dyDescent="0.25">
      <c r="D4" s="44"/>
      <c r="E4" s="44"/>
      <c r="F4" s="44"/>
      <c r="G4" s="44"/>
      <c r="H4" s="44"/>
      <c r="I4" s="44"/>
      <c r="J4" s="44"/>
      <c r="K4" s="44"/>
      <c r="L4" s="44"/>
      <c r="M4" s="44"/>
      <c r="N4" s="44"/>
      <c r="O4" s="44"/>
      <c r="P4" s="44"/>
      <c r="Q4" s="44"/>
      <c r="R4" s="44"/>
      <c r="S4" s="44"/>
      <c r="T4" s="44"/>
      <c r="U4" s="44"/>
      <c r="V4" s="44"/>
      <c r="W4" s="44"/>
    </row>
    <row r="5" spans="1:23" ht="30" x14ac:dyDescent="0.25">
      <c r="A5" s="12" t="s">
        <v>11</v>
      </c>
      <c r="B5" s="13"/>
      <c r="C5" s="35" t="s">
        <v>12</v>
      </c>
      <c r="D5" s="45"/>
      <c r="E5" s="45"/>
      <c r="F5" s="45"/>
      <c r="G5" s="45"/>
      <c r="H5" s="45"/>
      <c r="I5" s="45"/>
      <c r="J5" s="45"/>
      <c r="K5" s="45"/>
      <c r="L5" s="45"/>
      <c r="M5" s="45"/>
      <c r="N5" s="45"/>
      <c r="O5" s="45"/>
      <c r="P5" s="45"/>
      <c r="Q5" s="45"/>
      <c r="R5" s="45"/>
      <c r="S5" s="45"/>
      <c r="T5" s="45"/>
      <c r="U5" s="45"/>
      <c r="V5" s="45"/>
      <c r="W5" s="45"/>
    </row>
    <row r="6" spans="1:23" ht="36" customHeight="1" x14ac:dyDescent="0.25">
      <c r="A6" s="52" t="s">
        <v>48</v>
      </c>
      <c r="B6" s="52"/>
      <c r="C6" s="36"/>
      <c r="D6" s="53"/>
      <c r="E6" s="53"/>
      <c r="F6" s="53"/>
      <c r="G6" s="53"/>
      <c r="H6" s="53"/>
      <c r="I6" s="53"/>
      <c r="J6" s="53"/>
      <c r="K6" s="53"/>
      <c r="L6" s="53"/>
      <c r="M6" s="53"/>
      <c r="N6" s="53"/>
      <c r="O6" s="53"/>
      <c r="P6" s="53"/>
      <c r="Q6" s="53"/>
      <c r="R6" s="53"/>
      <c r="S6" s="53"/>
      <c r="T6" s="53"/>
      <c r="U6" s="53"/>
      <c r="V6" s="53"/>
      <c r="W6" s="53"/>
    </row>
    <row r="7" spans="1:23" ht="30" x14ac:dyDescent="0.25">
      <c r="A7" s="23" t="s">
        <v>13</v>
      </c>
      <c r="B7" s="8" t="s">
        <v>30</v>
      </c>
      <c r="C7" s="37">
        <v>2</v>
      </c>
      <c r="D7" s="29"/>
      <c r="E7" s="29"/>
      <c r="F7" s="29"/>
      <c r="G7" s="29"/>
      <c r="H7" s="29"/>
      <c r="I7" s="29"/>
      <c r="J7" s="29"/>
      <c r="K7" s="29"/>
      <c r="L7" s="29"/>
      <c r="M7" s="29"/>
      <c r="N7" s="29"/>
      <c r="O7" s="29"/>
      <c r="P7" s="29"/>
      <c r="Q7" s="29"/>
      <c r="R7" s="29"/>
      <c r="S7" s="29"/>
      <c r="T7" s="29"/>
      <c r="U7" s="29"/>
      <c r="V7" s="29"/>
      <c r="W7" s="29"/>
    </row>
    <row r="8" spans="1:23" ht="30" x14ac:dyDescent="0.25">
      <c r="A8" s="23" t="s">
        <v>13</v>
      </c>
      <c r="B8" s="8" t="s">
        <v>31</v>
      </c>
      <c r="C8" s="37">
        <v>2</v>
      </c>
      <c r="D8" s="29"/>
      <c r="E8" s="29"/>
      <c r="F8" s="29"/>
      <c r="G8" s="29"/>
      <c r="H8" s="29"/>
      <c r="I8" s="29"/>
      <c r="J8" s="29"/>
      <c r="K8" s="29"/>
      <c r="L8" s="29"/>
      <c r="M8" s="29"/>
      <c r="N8" s="29"/>
      <c r="O8" s="29"/>
      <c r="P8" s="29"/>
      <c r="Q8" s="29"/>
      <c r="R8" s="29"/>
      <c r="S8" s="29"/>
      <c r="T8" s="29"/>
      <c r="U8" s="29"/>
      <c r="V8" s="29"/>
      <c r="W8" s="29"/>
    </row>
    <row r="9" spans="1:23" ht="30" x14ac:dyDescent="0.25">
      <c r="A9" s="23" t="s">
        <v>13</v>
      </c>
      <c r="B9" s="8" t="s">
        <v>32</v>
      </c>
      <c r="C9" s="37">
        <v>2</v>
      </c>
      <c r="D9" s="29"/>
      <c r="E9" s="29"/>
      <c r="F9" s="29"/>
      <c r="G9" s="29"/>
      <c r="H9" s="29"/>
      <c r="I9" s="29"/>
      <c r="J9" s="29"/>
      <c r="K9" s="29"/>
      <c r="L9" s="29"/>
      <c r="M9" s="29"/>
      <c r="N9" s="29"/>
      <c r="O9" s="29"/>
      <c r="P9" s="29"/>
      <c r="Q9" s="29"/>
      <c r="R9" s="29"/>
      <c r="S9" s="29"/>
      <c r="T9" s="29"/>
      <c r="U9" s="29"/>
      <c r="V9" s="29"/>
      <c r="W9" s="29"/>
    </row>
    <row r="10" spans="1:23" ht="30" x14ac:dyDescent="0.25">
      <c r="A10" s="23" t="s">
        <v>13</v>
      </c>
      <c r="B10" s="8" t="s">
        <v>33</v>
      </c>
      <c r="C10" s="37">
        <v>2</v>
      </c>
      <c r="D10" s="29"/>
      <c r="E10" s="29"/>
      <c r="F10" s="29"/>
      <c r="G10" s="29"/>
      <c r="H10" s="29"/>
      <c r="I10" s="29"/>
      <c r="J10" s="29"/>
      <c r="K10" s="29"/>
      <c r="L10" s="29"/>
      <c r="M10" s="29"/>
      <c r="N10" s="29"/>
      <c r="O10" s="29"/>
      <c r="P10" s="29"/>
      <c r="Q10" s="29"/>
      <c r="R10" s="29"/>
      <c r="S10" s="29"/>
      <c r="T10" s="29"/>
      <c r="U10" s="29"/>
      <c r="V10" s="29"/>
      <c r="W10" s="29"/>
    </row>
    <row r="11" spans="1:23" ht="30" x14ac:dyDescent="0.25">
      <c r="A11" s="23" t="s">
        <v>13</v>
      </c>
      <c r="B11" s="8" t="s">
        <v>34</v>
      </c>
      <c r="C11" s="37">
        <v>2</v>
      </c>
      <c r="D11" s="29"/>
      <c r="E11" s="29"/>
      <c r="F11" s="29"/>
      <c r="G11" s="29"/>
      <c r="H11" s="29"/>
      <c r="I11" s="29"/>
      <c r="J11" s="29"/>
      <c r="K11" s="29"/>
      <c r="L11" s="29"/>
      <c r="M11" s="29"/>
      <c r="N11" s="29"/>
      <c r="O11" s="29"/>
      <c r="P11" s="29"/>
      <c r="Q11" s="29"/>
      <c r="R11" s="29"/>
      <c r="S11" s="29"/>
      <c r="T11" s="29"/>
      <c r="U11" s="29"/>
      <c r="V11" s="29"/>
      <c r="W11" s="29"/>
    </row>
    <row r="12" spans="1:23" ht="30" x14ac:dyDescent="0.25">
      <c r="A12" s="23" t="s">
        <v>13</v>
      </c>
      <c r="B12" s="8" t="s">
        <v>35</v>
      </c>
      <c r="C12" s="37">
        <v>2</v>
      </c>
      <c r="D12" s="29"/>
      <c r="E12" s="29"/>
      <c r="F12" s="29"/>
      <c r="G12" s="29"/>
      <c r="H12" s="29"/>
      <c r="I12" s="29"/>
      <c r="J12" s="29"/>
      <c r="K12" s="29"/>
      <c r="L12" s="29"/>
      <c r="M12" s="29"/>
      <c r="N12" s="29"/>
      <c r="O12" s="29"/>
      <c r="P12" s="29"/>
      <c r="Q12" s="29"/>
      <c r="R12" s="29"/>
      <c r="S12" s="29"/>
      <c r="T12" s="29"/>
      <c r="U12" s="29"/>
      <c r="V12" s="29"/>
      <c r="W12" s="29"/>
    </row>
    <row r="13" spans="1:23" ht="30" x14ac:dyDescent="0.25">
      <c r="A13" s="23" t="s">
        <v>13</v>
      </c>
      <c r="B13" s="8" t="s">
        <v>36</v>
      </c>
      <c r="C13" s="37">
        <v>2</v>
      </c>
      <c r="D13" s="29"/>
      <c r="E13" s="29"/>
      <c r="F13" s="29"/>
      <c r="G13" s="29"/>
      <c r="H13" s="29"/>
      <c r="I13" s="29"/>
      <c r="J13" s="29"/>
      <c r="K13" s="29"/>
      <c r="L13" s="29"/>
      <c r="M13" s="29"/>
      <c r="N13" s="29"/>
      <c r="O13" s="29"/>
      <c r="P13" s="29"/>
      <c r="Q13" s="29"/>
      <c r="R13" s="29"/>
      <c r="S13" s="29"/>
      <c r="T13" s="29"/>
      <c r="U13" s="29"/>
      <c r="V13" s="29"/>
      <c r="W13" s="29"/>
    </row>
    <row r="14" spans="1:23" ht="30" x14ac:dyDescent="0.25">
      <c r="A14" s="23" t="s">
        <v>13</v>
      </c>
      <c r="B14" s="8" t="s">
        <v>37</v>
      </c>
      <c r="C14" s="37">
        <v>2</v>
      </c>
      <c r="D14" s="29"/>
      <c r="E14" s="29"/>
      <c r="F14" s="29"/>
      <c r="G14" s="29"/>
      <c r="H14" s="29"/>
      <c r="I14" s="29"/>
      <c r="J14" s="29"/>
      <c r="K14" s="29"/>
      <c r="L14" s="29"/>
      <c r="M14" s="29"/>
      <c r="N14" s="29"/>
      <c r="O14" s="29"/>
      <c r="P14" s="29"/>
      <c r="Q14" s="29"/>
      <c r="R14" s="29"/>
      <c r="S14" s="29"/>
      <c r="T14" s="29"/>
      <c r="U14" s="29"/>
      <c r="V14" s="29"/>
      <c r="W14" s="29"/>
    </row>
    <row r="15" spans="1:23" ht="30" x14ac:dyDescent="0.25">
      <c r="A15" s="23" t="s">
        <v>13</v>
      </c>
      <c r="B15" s="8" t="s">
        <v>38</v>
      </c>
      <c r="C15" s="37">
        <v>2</v>
      </c>
      <c r="D15" s="29"/>
      <c r="E15" s="29"/>
      <c r="F15" s="29"/>
      <c r="G15" s="29"/>
      <c r="H15" s="29"/>
      <c r="I15" s="29"/>
      <c r="J15" s="29"/>
      <c r="K15" s="29"/>
      <c r="L15" s="29"/>
      <c r="M15" s="29"/>
      <c r="N15" s="29"/>
      <c r="O15" s="29"/>
      <c r="P15" s="29"/>
      <c r="Q15" s="29"/>
      <c r="R15" s="29"/>
      <c r="S15" s="29"/>
      <c r="T15" s="29"/>
      <c r="U15" s="29"/>
      <c r="V15" s="29"/>
      <c r="W15" s="29"/>
    </row>
    <row r="16" spans="1:23" x14ac:dyDescent="0.25">
      <c r="A16" s="23" t="s">
        <v>13</v>
      </c>
      <c r="B16" s="9" t="s">
        <v>39</v>
      </c>
      <c r="C16" s="40">
        <v>2</v>
      </c>
      <c r="D16" s="30"/>
      <c r="E16" s="30"/>
      <c r="F16" s="30"/>
      <c r="G16" s="30"/>
      <c r="H16" s="30"/>
      <c r="I16" s="30"/>
      <c r="J16" s="30"/>
      <c r="K16" s="30"/>
      <c r="L16" s="30"/>
      <c r="M16" s="30"/>
      <c r="N16" s="30"/>
      <c r="O16" s="30"/>
      <c r="P16" s="30"/>
      <c r="Q16" s="30"/>
      <c r="R16" s="30"/>
      <c r="S16" s="30"/>
      <c r="T16" s="30"/>
      <c r="U16" s="30"/>
      <c r="V16" s="30"/>
      <c r="W16" s="30"/>
    </row>
    <row r="17" spans="1:23" ht="30.75" customHeight="1" x14ac:dyDescent="0.25">
      <c r="A17" s="50" t="s">
        <v>47</v>
      </c>
      <c r="B17" s="51"/>
      <c r="C17" s="41"/>
      <c r="D17" s="53"/>
      <c r="E17" s="53"/>
      <c r="F17" s="53"/>
      <c r="G17" s="53"/>
      <c r="H17" s="53"/>
      <c r="I17" s="53"/>
      <c r="J17" s="53"/>
      <c r="K17" s="53"/>
      <c r="L17" s="53"/>
      <c r="M17" s="53"/>
      <c r="N17" s="53"/>
      <c r="O17" s="53"/>
      <c r="P17" s="53"/>
      <c r="Q17" s="53"/>
      <c r="R17" s="53"/>
      <c r="S17" s="53"/>
      <c r="T17" s="53"/>
      <c r="U17" s="53"/>
      <c r="V17" s="53"/>
      <c r="W17" s="53"/>
    </row>
    <row r="18" spans="1:23" ht="21.75" customHeight="1" x14ac:dyDescent="0.25">
      <c r="A18" s="23"/>
      <c r="B18" s="33" t="s">
        <v>42</v>
      </c>
      <c r="C18" s="38">
        <v>10</v>
      </c>
      <c r="D18" s="31"/>
      <c r="E18" s="31"/>
      <c r="F18" s="31"/>
      <c r="G18" s="31"/>
      <c r="H18" s="31"/>
      <c r="I18" s="31"/>
      <c r="J18" s="31"/>
      <c r="K18" s="31"/>
      <c r="L18" s="31"/>
      <c r="M18" s="31"/>
      <c r="N18" s="31"/>
      <c r="O18" s="31"/>
      <c r="P18" s="31"/>
      <c r="Q18" s="31"/>
      <c r="R18" s="31"/>
      <c r="S18" s="31"/>
      <c r="T18" s="31"/>
      <c r="U18" s="31"/>
      <c r="V18" s="31"/>
      <c r="W18" s="31"/>
    </row>
    <row r="19" spans="1:23" ht="21.75" customHeight="1" x14ac:dyDescent="0.25">
      <c r="A19" s="23"/>
      <c r="B19" s="33" t="s">
        <v>40</v>
      </c>
      <c r="C19" s="38">
        <v>10</v>
      </c>
      <c r="D19" s="31"/>
      <c r="E19" s="31"/>
      <c r="F19" s="31"/>
      <c r="G19" s="31"/>
      <c r="H19" s="31"/>
      <c r="I19" s="31"/>
      <c r="J19" s="31"/>
      <c r="K19" s="31"/>
      <c r="L19" s="31"/>
      <c r="M19" s="31"/>
      <c r="N19" s="31"/>
      <c r="O19" s="31"/>
      <c r="P19" s="31"/>
      <c r="Q19" s="31"/>
      <c r="R19" s="31"/>
      <c r="S19" s="31"/>
      <c r="T19" s="31"/>
      <c r="U19" s="31"/>
      <c r="V19" s="31"/>
      <c r="W19" s="31"/>
    </row>
    <row r="20" spans="1:23" ht="21.75" customHeight="1" x14ac:dyDescent="0.25">
      <c r="A20" s="23"/>
      <c r="B20" s="33" t="s">
        <v>41</v>
      </c>
      <c r="C20" s="38">
        <v>10</v>
      </c>
      <c r="D20" s="31"/>
      <c r="E20" s="31"/>
      <c r="F20" s="31"/>
      <c r="G20" s="31"/>
      <c r="H20" s="31"/>
      <c r="I20" s="31"/>
      <c r="J20" s="31"/>
      <c r="K20" s="31"/>
      <c r="L20" s="31"/>
      <c r="M20" s="31"/>
      <c r="N20" s="31"/>
      <c r="O20" s="31"/>
      <c r="P20" s="31"/>
      <c r="Q20" s="31"/>
      <c r="R20" s="31"/>
      <c r="S20" s="31"/>
      <c r="T20" s="31"/>
      <c r="U20" s="31"/>
      <c r="V20" s="31"/>
      <c r="W20" s="31"/>
    </row>
    <row r="21" spans="1:23" x14ac:dyDescent="0.25">
      <c r="A21" s="10" t="s">
        <v>14</v>
      </c>
      <c r="B21" s="10"/>
      <c r="C21" s="39">
        <f t="shared" ref="C21:W21" si="0">SUM(C6:C20)</f>
        <v>50</v>
      </c>
      <c r="D21" s="11">
        <f t="shared" si="0"/>
        <v>0</v>
      </c>
      <c r="E21" s="11">
        <f t="shared" si="0"/>
        <v>0</v>
      </c>
      <c r="F21" s="11">
        <f t="shared" si="0"/>
        <v>0</v>
      </c>
      <c r="G21" s="11">
        <f t="shared" si="0"/>
        <v>0</v>
      </c>
      <c r="H21" s="11">
        <f t="shared" si="0"/>
        <v>0</v>
      </c>
      <c r="I21" s="11">
        <f t="shared" si="0"/>
        <v>0</v>
      </c>
      <c r="J21" s="11">
        <f t="shared" si="0"/>
        <v>0</v>
      </c>
      <c r="K21" s="11">
        <f t="shared" si="0"/>
        <v>0</v>
      </c>
      <c r="L21" s="11">
        <f t="shared" si="0"/>
        <v>0</v>
      </c>
      <c r="M21" s="11">
        <f t="shared" si="0"/>
        <v>0</v>
      </c>
      <c r="N21" s="11">
        <f t="shared" si="0"/>
        <v>0</v>
      </c>
      <c r="O21" s="11">
        <f t="shared" si="0"/>
        <v>0</v>
      </c>
      <c r="P21" s="11">
        <f t="shared" si="0"/>
        <v>0</v>
      </c>
      <c r="Q21" s="11">
        <f t="shared" si="0"/>
        <v>0</v>
      </c>
      <c r="R21" s="11">
        <f t="shared" si="0"/>
        <v>0</v>
      </c>
      <c r="S21" s="11">
        <f t="shared" si="0"/>
        <v>0</v>
      </c>
      <c r="T21" s="11">
        <f t="shared" si="0"/>
        <v>0</v>
      </c>
      <c r="U21" s="11">
        <f t="shared" si="0"/>
        <v>0</v>
      </c>
      <c r="V21" s="11">
        <f t="shared" si="0"/>
        <v>0</v>
      </c>
      <c r="W21" s="11">
        <f t="shared" si="0"/>
        <v>0</v>
      </c>
    </row>
    <row r="23" spans="1:23" x14ac:dyDescent="0.25">
      <c r="A23" t="s">
        <v>15</v>
      </c>
      <c r="B23" t="s">
        <v>16</v>
      </c>
    </row>
    <row r="24" spans="1:23" x14ac:dyDescent="0.25">
      <c r="B24" t="s">
        <v>17</v>
      </c>
    </row>
  </sheetData>
  <sheetProtection algorithmName="SHA-512" hashValue="aYYEVrsInUaDwniCjdKRndNcVsVU+4or6+5AyaIwMl/BAQ2ZgAqlkM83n1lrpcnYDw24YYrCIJ/3G9YjezDWbA==" saltValue="bq+DqCQsbMOlXFNuJNdPBg==" spinCount="100000" sheet="1" objects="1" scenarios="1" selectLockedCells="1"/>
  <mergeCells count="23">
    <mergeCell ref="M2:M5"/>
    <mergeCell ref="N2:N5"/>
    <mergeCell ref="H2:H5"/>
    <mergeCell ref="I2:I5"/>
    <mergeCell ref="J2:J5"/>
    <mergeCell ref="K2:K5"/>
    <mergeCell ref="L2:L5"/>
    <mergeCell ref="A3:B3"/>
    <mergeCell ref="A6:B6"/>
    <mergeCell ref="A17:B17"/>
    <mergeCell ref="V2:V5"/>
    <mergeCell ref="W2:W5"/>
    <mergeCell ref="P2:P5"/>
    <mergeCell ref="Q2:Q5"/>
    <mergeCell ref="R2:R5"/>
    <mergeCell ref="S2:S5"/>
    <mergeCell ref="T2:T5"/>
    <mergeCell ref="U2:U5"/>
    <mergeCell ref="O2:O5"/>
    <mergeCell ref="D2:D5"/>
    <mergeCell ref="E2:E5"/>
    <mergeCell ref="F2:F5"/>
    <mergeCell ref="G2:G5"/>
  </mergeCells>
  <conditionalFormatting sqref="D7">
    <cfRule type="expression" dxfId="284" priority="220">
      <formula>D7&gt;$C7</formula>
    </cfRule>
  </conditionalFormatting>
  <conditionalFormatting sqref="P16">
    <cfRule type="expression" dxfId="283" priority="188">
      <formula>P16&gt;$C16</formula>
    </cfRule>
  </conditionalFormatting>
  <conditionalFormatting sqref="Q16">
    <cfRule type="expression" dxfId="282" priority="187">
      <formula>Q16&gt;$C16</formula>
    </cfRule>
  </conditionalFormatting>
  <conditionalFormatting sqref="R16">
    <cfRule type="expression" dxfId="281" priority="186">
      <formula>R16&gt;$C16</formula>
    </cfRule>
  </conditionalFormatting>
  <conditionalFormatting sqref="S16">
    <cfRule type="expression" dxfId="280" priority="185">
      <formula>S16&gt;$C16</formula>
    </cfRule>
  </conditionalFormatting>
  <conditionalFormatting sqref="T16">
    <cfRule type="expression" dxfId="279" priority="184">
      <formula>T16&gt;$C16</formula>
    </cfRule>
  </conditionalFormatting>
  <conditionalFormatting sqref="U16">
    <cfRule type="expression" dxfId="278" priority="183">
      <formula>U16&gt;$C16</formula>
    </cfRule>
  </conditionalFormatting>
  <conditionalFormatting sqref="V16">
    <cfRule type="expression" dxfId="277" priority="182">
      <formula>V16&gt;$C16</formula>
    </cfRule>
  </conditionalFormatting>
  <conditionalFormatting sqref="W7">
    <cfRule type="expression" dxfId="276" priority="201">
      <formula>W7&gt;$C7</formula>
    </cfRule>
  </conditionalFormatting>
  <conditionalFormatting sqref="E7">
    <cfRule type="expression" dxfId="275" priority="219">
      <formula>E7&gt;$C7</formula>
    </cfRule>
  </conditionalFormatting>
  <conditionalFormatting sqref="F7">
    <cfRule type="expression" dxfId="274" priority="218">
      <formula>F7&gt;$C7</formula>
    </cfRule>
  </conditionalFormatting>
  <conditionalFormatting sqref="G7">
    <cfRule type="expression" dxfId="273" priority="217">
      <formula>G7&gt;$C7</formula>
    </cfRule>
  </conditionalFormatting>
  <conditionalFormatting sqref="H7">
    <cfRule type="expression" dxfId="272" priority="216">
      <formula>H7&gt;$C7</formula>
    </cfRule>
  </conditionalFormatting>
  <conditionalFormatting sqref="I7">
    <cfRule type="expression" dxfId="271" priority="215">
      <formula>I7&gt;$C7</formula>
    </cfRule>
  </conditionalFormatting>
  <conditionalFormatting sqref="J7">
    <cfRule type="expression" dxfId="270" priority="214">
      <formula>J7&gt;$C7</formula>
    </cfRule>
  </conditionalFormatting>
  <conditionalFormatting sqref="K7">
    <cfRule type="expression" dxfId="269" priority="213">
      <formula>K7&gt;$C7</formula>
    </cfRule>
  </conditionalFormatting>
  <conditionalFormatting sqref="L7">
    <cfRule type="expression" dxfId="268" priority="212">
      <formula>L7&gt;$C7</formula>
    </cfRule>
  </conditionalFormatting>
  <conditionalFormatting sqref="M7">
    <cfRule type="expression" dxfId="267" priority="211">
      <formula>M7&gt;$C7</formula>
    </cfRule>
  </conditionalFormatting>
  <conditionalFormatting sqref="N7">
    <cfRule type="expression" dxfId="266" priority="210">
      <formula>N7&gt;$C7</formula>
    </cfRule>
  </conditionalFormatting>
  <conditionalFormatting sqref="O7">
    <cfRule type="expression" dxfId="265" priority="209">
      <formula>O7&gt;$C7</formula>
    </cfRule>
  </conditionalFormatting>
  <conditionalFormatting sqref="P7">
    <cfRule type="expression" dxfId="264" priority="208">
      <formula>P7&gt;$C7</formula>
    </cfRule>
  </conditionalFormatting>
  <conditionalFormatting sqref="Q7">
    <cfRule type="expression" dxfId="263" priority="207">
      <formula>Q7&gt;$C7</formula>
    </cfRule>
  </conditionalFormatting>
  <conditionalFormatting sqref="R7">
    <cfRule type="expression" dxfId="262" priority="206">
      <formula>R7&gt;$C7</formula>
    </cfRule>
  </conditionalFormatting>
  <conditionalFormatting sqref="S7">
    <cfRule type="expression" dxfId="261" priority="205">
      <formula>S7&gt;$C7</formula>
    </cfRule>
  </conditionalFormatting>
  <conditionalFormatting sqref="T7">
    <cfRule type="expression" dxfId="260" priority="204">
      <formula>T7&gt;$C7</formula>
    </cfRule>
  </conditionalFormatting>
  <conditionalFormatting sqref="U7">
    <cfRule type="expression" dxfId="259" priority="203">
      <formula>U7&gt;$C7</formula>
    </cfRule>
  </conditionalFormatting>
  <conditionalFormatting sqref="V7">
    <cfRule type="expression" dxfId="258" priority="202">
      <formula>V7&gt;$C7</formula>
    </cfRule>
  </conditionalFormatting>
  <conditionalFormatting sqref="D16">
    <cfRule type="expression" dxfId="257" priority="200">
      <formula>D16&gt;$C16</formula>
    </cfRule>
  </conditionalFormatting>
  <conditionalFormatting sqref="E16">
    <cfRule type="expression" dxfId="256" priority="199">
      <formula>E16&gt;$C16</formula>
    </cfRule>
  </conditionalFormatting>
  <conditionalFormatting sqref="F16">
    <cfRule type="expression" dxfId="255" priority="198">
      <formula>F16&gt;$C16</formula>
    </cfRule>
  </conditionalFormatting>
  <conditionalFormatting sqref="G16">
    <cfRule type="expression" dxfId="254" priority="197">
      <formula>G16&gt;$C16</formula>
    </cfRule>
  </conditionalFormatting>
  <conditionalFormatting sqref="H16">
    <cfRule type="expression" dxfId="253" priority="196">
      <formula>H16&gt;$C16</formula>
    </cfRule>
  </conditionalFormatting>
  <conditionalFormatting sqref="I16">
    <cfRule type="expression" dxfId="252" priority="195">
      <formula>I16&gt;$C16</formula>
    </cfRule>
  </conditionalFormatting>
  <conditionalFormatting sqref="J16">
    <cfRule type="expression" dxfId="251" priority="194">
      <formula>J16&gt;$C16</formula>
    </cfRule>
  </conditionalFormatting>
  <conditionalFormatting sqref="K16">
    <cfRule type="expression" dxfId="250" priority="193">
      <formula>K16&gt;$C16</formula>
    </cfRule>
  </conditionalFormatting>
  <conditionalFormatting sqref="L16">
    <cfRule type="expression" dxfId="249" priority="192">
      <formula>L16&gt;$C16</formula>
    </cfRule>
  </conditionalFormatting>
  <conditionalFormatting sqref="M16">
    <cfRule type="expression" dxfId="248" priority="191">
      <formula>M16&gt;$C16</formula>
    </cfRule>
  </conditionalFormatting>
  <conditionalFormatting sqref="N16">
    <cfRule type="expression" dxfId="247" priority="190">
      <formula>N16&gt;$C16</formula>
    </cfRule>
  </conditionalFormatting>
  <conditionalFormatting sqref="O16">
    <cfRule type="expression" dxfId="246" priority="189">
      <formula>O16&gt;$C16</formula>
    </cfRule>
  </conditionalFormatting>
  <conditionalFormatting sqref="W16">
    <cfRule type="expression" dxfId="245" priority="181">
      <formula>W16&gt;$C16</formula>
    </cfRule>
  </conditionalFormatting>
  <conditionalFormatting sqref="D6">
    <cfRule type="expression" dxfId="244" priority="180">
      <formula>D6&gt;$C6</formula>
    </cfRule>
  </conditionalFormatting>
  <conditionalFormatting sqref="E6:W6">
    <cfRule type="expression" dxfId="243" priority="179">
      <formula>E6&gt;$C6</formula>
    </cfRule>
  </conditionalFormatting>
  <conditionalFormatting sqref="D8">
    <cfRule type="expression" dxfId="242" priority="160">
      <formula>D8&gt;$C8</formula>
    </cfRule>
  </conditionalFormatting>
  <conditionalFormatting sqref="W8">
    <cfRule type="expression" dxfId="241" priority="141">
      <formula>W8&gt;$C8</formula>
    </cfRule>
  </conditionalFormatting>
  <conditionalFormatting sqref="E8">
    <cfRule type="expression" dxfId="240" priority="159">
      <formula>E8&gt;$C8</formula>
    </cfRule>
  </conditionalFormatting>
  <conditionalFormatting sqref="F8">
    <cfRule type="expression" dxfId="239" priority="158">
      <formula>F8&gt;$C8</formula>
    </cfRule>
  </conditionalFormatting>
  <conditionalFormatting sqref="G8">
    <cfRule type="expression" dxfId="238" priority="157">
      <formula>G8&gt;$C8</formula>
    </cfRule>
  </conditionalFormatting>
  <conditionalFormatting sqref="H8">
    <cfRule type="expression" dxfId="237" priority="156">
      <formula>H8&gt;$C8</formula>
    </cfRule>
  </conditionalFormatting>
  <conditionalFormatting sqref="I8">
    <cfRule type="expression" dxfId="236" priority="155">
      <formula>I8&gt;$C8</formula>
    </cfRule>
  </conditionalFormatting>
  <conditionalFormatting sqref="J8">
    <cfRule type="expression" dxfId="235" priority="154">
      <formula>J8&gt;$C8</formula>
    </cfRule>
  </conditionalFormatting>
  <conditionalFormatting sqref="K8">
    <cfRule type="expression" dxfId="234" priority="153">
      <formula>K8&gt;$C8</formula>
    </cfRule>
  </conditionalFormatting>
  <conditionalFormatting sqref="L8">
    <cfRule type="expression" dxfId="233" priority="152">
      <formula>L8&gt;$C8</formula>
    </cfRule>
  </conditionalFormatting>
  <conditionalFormatting sqref="M8">
    <cfRule type="expression" dxfId="232" priority="151">
      <formula>M8&gt;$C8</formula>
    </cfRule>
  </conditionalFormatting>
  <conditionalFormatting sqref="N8">
    <cfRule type="expression" dxfId="231" priority="150">
      <formula>N8&gt;$C8</formula>
    </cfRule>
  </conditionalFormatting>
  <conditionalFormatting sqref="O8">
    <cfRule type="expression" dxfId="230" priority="149">
      <formula>O8&gt;$C8</formula>
    </cfRule>
  </conditionalFormatting>
  <conditionalFormatting sqref="P8">
    <cfRule type="expression" dxfId="229" priority="148">
      <formula>P8&gt;$C8</formula>
    </cfRule>
  </conditionalFormatting>
  <conditionalFormatting sqref="Q8">
    <cfRule type="expression" dxfId="228" priority="147">
      <formula>Q8&gt;$C8</formula>
    </cfRule>
  </conditionalFormatting>
  <conditionalFormatting sqref="R8">
    <cfRule type="expression" dxfId="227" priority="146">
      <formula>R8&gt;$C8</formula>
    </cfRule>
  </conditionalFormatting>
  <conditionalFormatting sqref="S8">
    <cfRule type="expression" dxfId="226" priority="145">
      <formula>S8&gt;$C8</formula>
    </cfRule>
  </conditionalFormatting>
  <conditionalFormatting sqref="T8">
    <cfRule type="expression" dxfId="225" priority="144">
      <formula>T8&gt;$C8</formula>
    </cfRule>
  </conditionalFormatting>
  <conditionalFormatting sqref="U8">
    <cfRule type="expression" dxfId="224" priority="143">
      <formula>U8&gt;$C8</formula>
    </cfRule>
  </conditionalFormatting>
  <conditionalFormatting sqref="V8">
    <cfRule type="expression" dxfId="223" priority="142">
      <formula>V8&gt;$C8</formula>
    </cfRule>
  </conditionalFormatting>
  <conditionalFormatting sqref="D9">
    <cfRule type="expression" dxfId="222" priority="140">
      <formula>D9&gt;$C9</formula>
    </cfRule>
  </conditionalFormatting>
  <conditionalFormatting sqref="W9">
    <cfRule type="expression" dxfId="221" priority="121">
      <formula>W9&gt;$C9</formula>
    </cfRule>
  </conditionalFormatting>
  <conditionalFormatting sqref="E9">
    <cfRule type="expression" dxfId="220" priority="139">
      <formula>E9&gt;$C9</formula>
    </cfRule>
  </conditionalFormatting>
  <conditionalFormatting sqref="F9">
    <cfRule type="expression" dxfId="219" priority="138">
      <formula>F9&gt;$C9</formula>
    </cfRule>
  </conditionalFormatting>
  <conditionalFormatting sqref="G9">
    <cfRule type="expression" dxfId="218" priority="137">
      <formula>G9&gt;$C9</formula>
    </cfRule>
  </conditionalFormatting>
  <conditionalFormatting sqref="H9">
    <cfRule type="expression" dxfId="217" priority="136">
      <formula>H9&gt;$C9</formula>
    </cfRule>
  </conditionalFormatting>
  <conditionalFormatting sqref="I9">
    <cfRule type="expression" dxfId="216" priority="135">
      <formula>I9&gt;$C9</formula>
    </cfRule>
  </conditionalFormatting>
  <conditionalFormatting sqref="J9">
    <cfRule type="expression" dxfId="215" priority="134">
      <formula>J9&gt;$C9</formula>
    </cfRule>
  </conditionalFormatting>
  <conditionalFormatting sqref="K9">
    <cfRule type="expression" dxfId="214" priority="133">
      <formula>K9&gt;$C9</formula>
    </cfRule>
  </conditionalFormatting>
  <conditionalFormatting sqref="L9">
    <cfRule type="expression" dxfId="213" priority="132">
      <formula>L9&gt;$C9</formula>
    </cfRule>
  </conditionalFormatting>
  <conditionalFormatting sqref="M9">
    <cfRule type="expression" dxfId="212" priority="131">
      <formula>M9&gt;$C9</formula>
    </cfRule>
  </conditionalFormatting>
  <conditionalFormatting sqref="N9">
    <cfRule type="expression" dxfId="211" priority="130">
      <formula>N9&gt;$C9</formula>
    </cfRule>
  </conditionalFormatting>
  <conditionalFormatting sqref="O9">
    <cfRule type="expression" dxfId="210" priority="129">
      <formula>O9&gt;$C9</formula>
    </cfRule>
  </conditionalFormatting>
  <conditionalFormatting sqref="P9">
    <cfRule type="expression" dxfId="209" priority="128">
      <formula>P9&gt;$C9</formula>
    </cfRule>
  </conditionalFormatting>
  <conditionalFormatting sqref="Q9">
    <cfRule type="expression" dxfId="208" priority="127">
      <formula>Q9&gt;$C9</formula>
    </cfRule>
  </conditionalFormatting>
  <conditionalFormatting sqref="R9">
    <cfRule type="expression" dxfId="207" priority="126">
      <formula>R9&gt;$C9</formula>
    </cfRule>
  </conditionalFormatting>
  <conditionalFormatting sqref="S9">
    <cfRule type="expression" dxfId="206" priority="125">
      <formula>S9&gt;$C9</formula>
    </cfRule>
  </conditionalFormatting>
  <conditionalFormatting sqref="T9">
    <cfRule type="expression" dxfId="205" priority="124">
      <formula>T9&gt;$C9</formula>
    </cfRule>
  </conditionalFormatting>
  <conditionalFormatting sqref="U9">
    <cfRule type="expression" dxfId="204" priority="123">
      <formula>U9&gt;$C9</formula>
    </cfRule>
  </conditionalFormatting>
  <conditionalFormatting sqref="V9">
    <cfRule type="expression" dxfId="203" priority="122">
      <formula>V9&gt;$C9</formula>
    </cfRule>
  </conditionalFormatting>
  <conditionalFormatting sqref="D10">
    <cfRule type="expression" dxfId="202" priority="120">
      <formula>D10&gt;$C10</formula>
    </cfRule>
  </conditionalFormatting>
  <conditionalFormatting sqref="W10">
    <cfRule type="expression" dxfId="201" priority="101">
      <formula>W10&gt;$C10</formula>
    </cfRule>
  </conditionalFormatting>
  <conditionalFormatting sqref="E10">
    <cfRule type="expression" dxfId="200" priority="119">
      <formula>E10&gt;$C10</formula>
    </cfRule>
  </conditionalFormatting>
  <conditionalFormatting sqref="F10">
    <cfRule type="expression" dxfId="199" priority="118">
      <formula>F10&gt;$C10</formula>
    </cfRule>
  </conditionalFormatting>
  <conditionalFormatting sqref="G10">
    <cfRule type="expression" dxfId="198" priority="117">
      <formula>G10&gt;$C10</formula>
    </cfRule>
  </conditionalFormatting>
  <conditionalFormatting sqref="H10">
    <cfRule type="expression" dxfId="197" priority="116">
      <formula>H10&gt;$C10</formula>
    </cfRule>
  </conditionalFormatting>
  <conditionalFormatting sqref="I10">
    <cfRule type="expression" dxfId="196" priority="115">
      <formula>I10&gt;$C10</formula>
    </cfRule>
  </conditionalFormatting>
  <conditionalFormatting sqref="J10">
    <cfRule type="expression" dxfId="195" priority="114">
      <formula>J10&gt;$C10</formula>
    </cfRule>
  </conditionalFormatting>
  <conditionalFormatting sqref="K10">
    <cfRule type="expression" dxfId="194" priority="113">
      <formula>K10&gt;$C10</formula>
    </cfRule>
  </conditionalFormatting>
  <conditionalFormatting sqref="L10">
    <cfRule type="expression" dxfId="193" priority="112">
      <formula>L10&gt;$C10</formula>
    </cfRule>
  </conditionalFormatting>
  <conditionalFormatting sqref="M10">
    <cfRule type="expression" dxfId="192" priority="111">
      <formula>M10&gt;$C10</formula>
    </cfRule>
  </conditionalFormatting>
  <conditionalFormatting sqref="N10">
    <cfRule type="expression" dxfId="191" priority="110">
      <formula>N10&gt;$C10</formula>
    </cfRule>
  </conditionalFormatting>
  <conditionalFormatting sqref="O10">
    <cfRule type="expression" dxfId="190" priority="109">
      <formula>O10&gt;$C10</formula>
    </cfRule>
  </conditionalFormatting>
  <conditionalFormatting sqref="P10">
    <cfRule type="expression" dxfId="189" priority="108">
      <formula>P10&gt;$C10</formula>
    </cfRule>
  </conditionalFormatting>
  <conditionalFormatting sqref="Q10">
    <cfRule type="expression" dxfId="188" priority="107">
      <formula>Q10&gt;$C10</formula>
    </cfRule>
  </conditionalFormatting>
  <conditionalFormatting sqref="R10">
    <cfRule type="expression" dxfId="187" priority="106">
      <formula>R10&gt;$C10</formula>
    </cfRule>
  </conditionalFormatting>
  <conditionalFormatting sqref="S10">
    <cfRule type="expression" dxfId="186" priority="105">
      <formula>S10&gt;$C10</formula>
    </cfRule>
  </conditionalFormatting>
  <conditionalFormatting sqref="T10">
    <cfRule type="expression" dxfId="185" priority="104">
      <formula>T10&gt;$C10</formula>
    </cfRule>
  </conditionalFormatting>
  <conditionalFormatting sqref="U10">
    <cfRule type="expression" dxfId="184" priority="103">
      <formula>U10&gt;$C10</formula>
    </cfRule>
  </conditionalFormatting>
  <conditionalFormatting sqref="V10">
    <cfRule type="expression" dxfId="183" priority="102">
      <formula>V10&gt;$C10</formula>
    </cfRule>
  </conditionalFormatting>
  <conditionalFormatting sqref="D11">
    <cfRule type="expression" dxfId="182" priority="100">
      <formula>D11&gt;$C11</formula>
    </cfRule>
  </conditionalFormatting>
  <conditionalFormatting sqref="W11">
    <cfRule type="expression" dxfId="181" priority="81">
      <formula>W11&gt;$C11</formula>
    </cfRule>
  </conditionalFormatting>
  <conditionalFormatting sqref="E11">
    <cfRule type="expression" dxfId="180" priority="99">
      <formula>E11&gt;$C11</formula>
    </cfRule>
  </conditionalFormatting>
  <conditionalFormatting sqref="F11">
    <cfRule type="expression" dxfId="179" priority="98">
      <formula>F11&gt;$C11</formula>
    </cfRule>
  </conditionalFormatting>
  <conditionalFormatting sqref="G11">
    <cfRule type="expression" dxfId="178" priority="97">
      <formula>G11&gt;$C11</formula>
    </cfRule>
  </conditionalFormatting>
  <conditionalFormatting sqref="H11">
    <cfRule type="expression" dxfId="177" priority="96">
      <formula>H11&gt;$C11</formula>
    </cfRule>
  </conditionalFormatting>
  <conditionalFormatting sqref="I11">
    <cfRule type="expression" dxfId="176" priority="95">
      <formula>I11&gt;$C11</formula>
    </cfRule>
  </conditionalFormatting>
  <conditionalFormatting sqref="J11">
    <cfRule type="expression" dxfId="175" priority="94">
      <formula>J11&gt;$C11</formula>
    </cfRule>
  </conditionalFormatting>
  <conditionalFormatting sqref="K11">
    <cfRule type="expression" dxfId="174" priority="93">
      <formula>K11&gt;$C11</formula>
    </cfRule>
  </conditionalFormatting>
  <conditionalFormatting sqref="L11">
    <cfRule type="expression" dxfId="173" priority="92">
      <formula>L11&gt;$C11</formula>
    </cfRule>
  </conditionalFormatting>
  <conditionalFormatting sqref="M11">
    <cfRule type="expression" dxfId="172" priority="91">
      <formula>M11&gt;$C11</formula>
    </cfRule>
  </conditionalFormatting>
  <conditionalFormatting sqref="N11">
    <cfRule type="expression" dxfId="171" priority="90">
      <formula>N11&gt;$C11</formula>
    </cfRule>
  </conditionalFormatting>
  <conditionalFormatting sqref="O11">
    <cfRule type="expression" dxfId="170" priority="89">
      <formula>O11&gt;$C11</formula>
    </cfRule>
  </conditionalFormatting>
  <conditionalFormatting sqref="P11">
    <cfRule type="expression" dxfId="169" priority="88">
      <formula>P11&gt;$C11</formula>
    </cfRule>
  </conditionalFormatting>
  <conditionalFormatting sqref="Q11">
    <cfRule type="expression" dxfId="168" priority="87">
      <formula>Q11&gt;$C11</formula>
    </cfRule>
  </conditionalFormatting>
  <conditionalFormatting sqref="R11">
    <cfRule type="expression" dxfId="167" priority="86">
      <formula>R11&gt;$C11</formula>
    </cfRule>
  </conditionalFormatting>
  <conditionalFormatting sqref="S11">
    <cfRule type="expression" dxfId="166" priority="85">
      <formula>S11&gt;$C11</formula>
    </cfRule>
  </conditionalFormatting>
  <conditionalFormatting sqref="T11">
    <cfRule type="expression" dxfId="165" priority="84">
      <formula>T11&gt;$C11</formula>
    </cfRule>
  </conditionalFormatting>
  <conditionalFormatting sqref="U11">
    <cfRule type="expression" dxfId="164" priority="83">
      <formula>U11&gt;$C11</formula>
    </cfRule>
  </conditionalFormatting>
  <conditionalFormatting sqref="V11">
    <cfRule type="expression" dxfId="163" priority="82">
      <formula>V11&gt;$C11</formula>
    </cfRule>
  </conditionalFormatting>
  <conditionalFormatting sqref="D12">
    <cfRule type="expression" dxfId="162" priority="80">
      <formula>D12&gt;$C12</formula>
    </cfRule>
  </conditionalFormatting>
  <conditionalFormatting sqref="W12">
    <cfRule type="expression" dxfId="161" priority="61">
      <formula>W12&gt;$C12</formula>
    </cfRule>
  </conditionalFormatting>
  <conditionalFormatting sqref="E12">
    <cfRule type="expression" dxfId="160" priority="79">
      <formula>E12&gt;$C12</formula>
    </cfRule>
  </conditionalFormatting>
  <conditionalFormatting sqref="F12">
    <cfRule type="expression" dxfId="159" priority="78">
      <formula>F12&gt;$C12</formula>
    </cfRule>
  </conditionalFormatting>
  <conditionalFormatting sqref="G12">
    <cfRule type="expression" dxfId="158" priority="77">
      <formula>G12&gt;$C12</formula>
    </cfRule>
  </conditionalFormatting>
  <conditionalFormatting sqref="H12">
    <cfRule type="expression" dxfId="157" priority="76">
      <formula>H12&gt;$C12</formula>
    </cfRule>
  </conditionalFormatting>
  <conditionalFormatting sqref="I12">
    <cfRule type="expression" dxfId="156" priority="75">
      <formula>I12&gt;$C12</formula>
    </cfRule>
  </conditionalFormatting>
  <conditionalFormatting sqref="J12">
    <cfRule type="expression" dxfId="155" priority="74">
      <formula>J12&gt;$C12</formula>
    </cfRule>
  </conditionalFormatting>
  <conditionalFormatting sqref="K12">
    <cfRule type="expression" dxfId="154" priority="73">
      <formula>K12&gt;$C12</formula>
    </cfRule>
  </conditionalFormatting>
  <conditionalFormatting sqref="L12">
    <cfRule type="expression" dxfId="153" priority="72">
      <formula>L12&gt;$C12</formula>
    </cfRule>
  </conditionalFormatting>
  <conditionalFormatting sqref="M12">
    <cfRule type="expression" dxfId="152" priority="71">
      <formula>M12&gt;$C12</formula>
    </cfRule>
  </conditionalFormatting>
  <conditionalFormatting sqref="N12">
    <cfRule type="expression" dxfId="151" priority="70">
      <formula>N12&gt;$C12</formula>
    </cfRule>
  </conditionalFormatting>
  <conditionalFormatting sqref="O12">
    <cfRule type="expression" dxfId="150" priority="69">
      <formula>O12&gt;$C12</formula>
    </cfRule>
  </conditionalFormatting>
  <conditionalFormatting sqref="P12">
    <cfRule type="expression" dxfId="149" priority="68">
      <formula>P12&gt;$C12</formula>
    </cfRule>
  </conditionalFormatting>
  <conditionalFormatting sqref="Q12">
    <cfRule type="expression" dxfId="148" priority="67">
      <formula>Q12&gt;$C12</formula>
    </cfRule>
  </conditionalFormatting>
  <conditionalFormatting sqref="R12">
    <cfRule type="expression" dxfId="147" priority="66">
      <formula>R12&gt;$C12</formula>
    </cfRule>
  </conditionalFormatting>
  <conditionalFormatting sqref="S12">
    <cfRule type="expression" dxfId="146" priority="65">
      <formula>S12&gt;$C12</formula>
    </cfRule>
  </conditionalFormatting>
  <conditionalFormatting sqref="T12">
    <cfRule type="expression" dxfId="145" priority="64">
      <formula>T12&gt;$C12</formula>
    </cfRule>
  </conditionalFormatting>
  <conditionalFormatting sqref="U12">
    <cfRule type="expression" dxfId="144" priority="63">
      <formula>U12&gt;$C12</formula>
    </cfRule>
  </conditionalFormatting>
  <conditionalFormatting sqref="V12">
    <cfRule type="expression" dxfId="143" priority="62">
      <formula>V12&gt;$C12</formula>
    </cfRule>
  </conditionalFormatting>
  <conditionalFormatting sqref="D13">
    <cfRule type="expression" dxfId="142" priority="60">
      <formula>D13&gt;$C13</formula>
    </cfRule>
  </conditionalFormatting>
  <conditionalFormatting sqref="W13">
    <cfRule type="expression" dxfId="141" priority="41">
      <formula>W13&gt;$C13</formula>
    </cfRule>
  </conditionalFormatting>
  <conditionalFormatting sqref="E13">
    <cfRule type="expression" dxfId="140" priority="59">
      <formula>E13&gt;$C13</formula>
    </cfRule>
  </conditionalFormatting>
  <conditionalFormatting sqref="F13">
    <cfRule type="expression" dxfId="139" priority="58">
      <formula>F13&gt;$C13</formula>
    </cfRule>
  </conditionalFormatting>
  <conditionalFormatting sqref="G13">
    <cfRule type="expression" dxfId="138" priority="57">
      <formula>G13&gt;$C13</formula>
    </cfRule>
  </conditionalFormatting>
  <conditionalFormatting sqref="H13">
    <cfRule type="expression" dxfId="137" priority="56">
      <formula>H13&gt;$C13</formula>
    </cfRule>
  </conditionalFormatting>
  <conditionalFormatting sqref="I13">
    <cfRule type="expression" dxfId="136" priority="55">
      <formula>I13&gt;$C13</formula>
    </cfRule>
  </conditionalFormatting>
  <conditionalFormatting sqref="J13">
    <cfRule type="expression" dxfId="135" priority="54">
      <formula>J13&gt;$C13</formula>
    </cfRule>
  </conditionalFormatting>
  <conditionalFormatting sqref="K13">
    <cfRule type="expression" dxfId="134" priority="53">
      <formula>K13&gt;$C13</formula>
    </cfRule>
  </conditionalFormatting>
  <conditionalFormatting sqref="L13">
    <cfRule type="expression" dxfId="133" priority="52">
      <formula>L13&gt;$C13</formula>
    </cfRule>
  </conditionalFormatting>
  <conditionalFormatting sqref="M13">
    <cfRule type="expression" dxfId="132" priority="51">
      <formula>M13&gt;$C13</formula>
    </cfRule>
  </conditionalFormatting>
  <conditionalFormatting sqref="N13">
    <cfRule type="expression" dxfId="131" priority="50">
      <formula>N13&gt;$C13</formula>
    </cfRule>
  </conditionalFormatting>
  <conditionalFormatting sqref="O13">
    <cfRule type="expression" dxfId="130" priority="49">
      <formula>O13&gt;$C13</formula>
    </cfRule>
  </conditionalFormatting>
  <conditionalFormatting sqref="P13">
    <cfRule type="expression" dxfId="129" priority="48">
      <formula>P13&gt;$C13</formula>
    </cfRule>
  </conditionalFormatting>
  <conditionalFormatting sqref="Q13">
    <cfRule type="expression" dxfId="128" priority="47">
      <formula>Q13&gt;$C13</formula>
    </cfRule>
  </conditionalFormatting>
  <conditionalFormatting sqref="R13">
    <cfRule type="expression" dxfId="127" priority="46">
      <formula>R13&gt;$C13</formula>
    </cfRule>
  </conditionalFormatting>
  <conditionalFormatting sqref="S13">
    <cfRule type="expression" dxfId="126" priority="45">
      <formula>S13&gt;$C13</formula>
    </cfRule>
  </conditionalFormatting>
  <conditionalFormatting sqref="T13">
    <cfRule type="expression" dxfId="125" priority="44">
      <formula>T13&gt;$C13</formula>
    </cfRule>
  </conditionalFormatting>
  <conditionalFormatting sqref="U13">
    <cfRule type="expression" dxfId="124" priority="43">
      <formula>U13&gt;$C13</formula>
    </cfRule>
  </conditionalFormatting>
  <conditionalFormatting sqref="V13">
    <cfRule type="expression" dxfId="123" priority="42">
      <formula>V13&gt;$C13</formula>
    </cfRule>
  </conditionalFormatting>
  <conditionalFormatting sqref="D14">
    <cfRule type="expression" dxfId="122" priority="40">
      <formula>D14&gt;$C14</formula>
    </cfRule>
  </conditionalFormatting>
  <conditionalFormatting sqref="W14">
    <cfRule type="expression" dxfId="121" priority="21">
      <formula>W14&gt;$C14</formula>
    </cfRule>
  </conditionalFormatting>
  <conditionalFormatting sqref="E14">
    <cfRule type="expression" dxfId="120" priority="39">
      <formula>E14&gt;$C14</formula>
    </cfRule>
  </conditionalFormatting>
  <conditionalFormatting sqref="F14">
    <cfRule type="expression" dxfId="119" priority="38">
      <formula>F14&gt;$C14</formula>
    </cfRule>
  </conditionalFormatting>
  <conditionalFormatting sqref="G14">
    <cfRule type="expression" dxfId="118" priority="37">
      <formula>G14&gt;$C14</formula>
    </cfRule>
  </conditionalFormatting>
  <conditionalFormatting sqref="H14">
    <cfRule type="expression" dxfId="117" priority="36">
      <formula>H14&gt;$C14</formula>
    </cfRule>
  </conditionalFormatting>
  <conditionalFormatting sqref="I14">
    <cfRule type="expression" dxfId="116" priority="35">
      <formula>I14&gt;$C14</formula>
    </cfRule>
  </conditionalFormatting>
  <conditionalFormatting sqref="J14">
    <cfRule type="expression" dxfId="115" priority="34">
      <formula>J14&gt;$C14</formula>
    </cfRule>
  </conditionalFormatting>
  <conditionalFormatting sqref="K14">
    <cfRule type="expression" dxfId="114" priority="33">
      <formula>K14&gt;$C14</formula>
    </cfRule>
  </conditionalFormatting>
  <conditionalFormatting sqref="L14">
    <cfRule type="expression" dxfId="113" priority="32">
      <formula>L14&gt;$C14</formula>
    </cfRule>
  </conditionalFormatting>
  <conditionalFormatting sqref="M14">
    <cfRule type="expression" dxfId="112" priority="31">
      <formula>M14&gt;$C14</formula>
    </cfRule>
  </conditionalFormatting>
  <conditionalFormatting sqref="N14">
    <cfRule type="expression" dxfId="111" priority="30">
      <formula>N14&gt;$C14</formula>
    </cfRule>
  </conditionalFormatting>
  <conditionalFormatting sqref="O14">
    <cfRule type="expression" dxfId="110" priority="29">
      <formula>O14&gt;$C14</formula>
    </cfRule>
  </conditionalFormatting>
  <conditionalFormatting sqref="P14">
    <cfRule type="expression" dxfId="109" priority="28">
      <formula>P14&gt;$C14</formula>
    </cfRule>
  </conditionalFormatting>
  <conditionalFormatting sqref="Q14">
    <cfRule type="expression" dxfId="108" priority="27">
      <formula>Q14&gt;$C14</formula>
    </cfRule>
  </conditionalFormatting>
  <conditionalFormatting sqref="R14">
    <cfRule type="expression" dxfId="107" priority="26">
      <formula>R14&gt;$C14</formula>
    </cfRule>
  </conditionalFormatting>
  <conditionalFormatting sqref="S14">
    <cfRule type="expression" dxfId="106" priority="25">
      <formula>S14&gt;$C14</formula>
    </cfRule>
  </conditionalFormatting>
  <conditionalFormatting sqref="T14">
    <cfRule type="expression" dxfId="105" priority="24">
      <formula>T14&gt;$C14</formula>
    </cfRule>
  </conditionalFormatting>
  <conditionalFormatting sqref="U14">
    <cfRule type="expression" dxfId="104" priority="23">
      <formula>U14&gt;$C14</formula>
    </cfRule>
  </conditionalFormatting>
  <conditionalFormatting sqref="V14">
    <cfRule type="expression" dxfId="103" priority="22">
      <formula>V14&gt;$C14</formula>
    </cfRule>
  </conditionalFormatting>
  <conditionalFormatting sqref="D15">
    <cfRule type="expression" dxfId="102" priority="20">
      <formula>D15&gt;$C15</formula>
    </cfRule>
  </conditionalFormatting>
  <conditionalFormatting sqref="W15">
    <cfRule type="expression" dxfId="101" priority="1">
      <formula>W15&gt;$C15</formula>
    </cfRule>
  </conditionalFormatting>
  <conditionalFormatting sqref="E15">
    <cfRule type="expression" dxfId="100" priority="19">
      <formula>E15&gt;$C15</formula>
    </cfRule>
  </conditionalFormatting>
  <conditionalFormatting sqref="F15">
    <cfRule type="expression" dxfId="99" priority="18">
      <formula>F15&gt;$C15</formula>
    </cfRule>
  </conditionalFormatting>
  <conditionalFormatting sqref="G15">
    <cfRule type="expression" dxfId="98" priority="17">
      <formula>G15&gt;$C15</formula>
    </cfRule>
  </conditionalFormatting>
  <conditionalFormatting sqref="H15">
    <cfRule type="expression" dxfId="97" priority="16">
      <formula>H15&gt;$C15</formula>
    </cfRule>
  </conditionalFormatting>
  <conditionalFormatting sqref="I15">
    <cfRule type="expression" dxfId="96" priority="15">
      <formula>I15&gt;$C15</formula>
    </cfRule>
  </conditionalFormatting>
  <conditionalFormatting sqref="J15">
    <cfRule type="expression" dxfId="95" priority="14">
      <formula>J15&gt;$C15</formula>
    </cfRule>
  </conditionalFormatting>
  <conditionalFormatting sqref="K15">
    <cfRule type="expression" dxfId="94" priority="13">
      <formula>K15&gt;$C15</formula>
    </cfRule>
  </conditionalFormatting>
  <conditionalFormatting sqref="L15">
    <cfRule type="expression" dxfId="93" priority="12">
      <formula>L15&gt;$C15</formula>
    </cfRule>
  </conditionalFormatting>
  <conditionalFormatting sqref="M15">
    <cfRule type="expression" dxfId="92" priority="11">
      <formula>M15&gt;$C15</formula>
    </cfRule>
  </conditionalFormatting>
  <conditionalFormatting sqref="N15">
    <cfRule type="expression" dxfId="91" priority="10">
      <formula>N15&gt;$C15</formula>
    </cfRule>
  </conditionalFormatting>
  <conditionalFormatting sqref="O15">
    <cfRule type="expression" dxfId="90" priority="9">
      <formula>O15&gt;$C15</formula>
    </cfRule>
  </conditionalFormatting>
  <conditionalFormatting sqref="P15">
    <cfRule type="expression" dxfId="89" priority="8">
      <formula>P15&gt;$C15</formula>
    </cfRule>
  </conditionalFormatting>
  <conditionalFormatting sqref="Q15">
    <cfRule type="expression" dxfId="88" priority="7">
      <formula>Q15&gt;$C15</formula>
    </cfRule>
  </conditionalFormatting>
  <conditionalFormatting sqref="R15">
    <cfRule type="expression" dxfId="87" priority="6">
      <formula>R15&gt;$C15</formula>
    </cfRule>
  </conditionalFormatting>
  <conditionalFormatting sqref="S15">
    <cfRule type="expression" dxfId="86" priority="5">
      <formula>S15&gt;$C15</formula>
    </cfRule>
  </conditionalFormatting>
  <conditionalFormatting sqref="T15">
    <cfRule type="expression" dxfId="85" priority="4">
      <formula>T15&gt;$C15</formula>
    </cfRule>
  </conditionalFormatting>
  <conditionalFormatting sqref="U15">
    <cfRule type="expression" dxfId="84" priority="3">
      <formula>U15&gt;$C15</formula>
    </cfRule>
  </conditionalFormatting>
  <conditionalFormatting sqref="V15">
    <cfRule type="expression" dxfId="83" priority="2">
      <formula>V15&gt;$C15</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W13"/>
  <sheetViews>
    <sheetView workbookViewId="0">
      <pane xSplit="2" ySplit="5" topLeftCell="C6" activePane="bottomRight" state="frozen"/>
      <selection pane="topRight" activeCell="C1" sqref="C1"/>
      <selection pane="bottomLeft" activeCell="A6" sqref="A6"/>
      <selection pane="bottomRight" activeCell="D6" sqref="D6:D9"/>
    </sheetView>
  </sheetViews>
  <sheetFormatPr defaultRowHeight="15" x14ac:dyDescent="0.25"/>
  <cols>
    <col min="1" max="1" width="6.140625" customWidth="1"/>
    <col min="2" max="2" width="54.85546875" customWidth="1"/>
    <col min="4" max="23" width="6" customWidth="1"/>
  </cols>
  <sheetData>
    <row r="1" spans="1:23" ht="18.75" x14ac:dyDescent="0.3">
      <c r="A1" s="2" t="str">
        <f>Learners!A1</f>
        <v xml:space="preserve">5N2667 Sport and Recreation Studies
</v>
      </c>
    </row>
    <row r="2" spans="1:23" x14ac:dyDescent="0.25">
      <c r="D2" s="43" t="str">
        <f>Learners!$C11&amp;", "&amp;Learners!$B11</f>
        <v>connell, mary</v>
      </c>
      <c r="E2" s="43" t="str">
        <f>Learners!$C12&amp;", "&amp;Learners!$B12</f>
        <v xml:space="preserve">, </v>
      </c>
      <c r="F2" s="43" t="str">
        <f>Learners!$C13&amp;", "&amp;Learners!$B13</f>
        <v xml:space="preserve">, </v>
      </c>
      <c r="G2" s="43" t="str">
        <f>Learners!$C14&amp;", "&amp;Learners!$B14</f>
        <v xml:space="preserve">, </v>
      </c>
      <c r="H2" s="43" t="str">
        <f>Learners!$C15&amp;", "&amp;Learners!$B15</f>
        <v xml:space="preserve">, </v>
      </c>
      <c r="I2" s="43" t="str">
        <f>Learners!$C16&amp;", "&amp;Learners!$B16</f>
        <v xml:space="preserve">, </v>
      </c>
      <c r="J2" s="43" t="str">
        <f>Learners!$C17&amp;", "&amp;Learners!$B17</f>
        <v xml:space="preserve">, </v>
      </c>
      <c r="K2" s="43" t="str">
        <f>Learners!$C18&amp;", "&amp;Learners!$B18</f>
        <v xml:space="preserve">, </v>
      </c>
      <c r="L2" s="43" t="str">
        <f>Learners!$C19&amp;", "&amp;Learners!$B19</f>
        <v xml:space="preserve">, </v>
      </c>
      <c r="M2" s="43" t="str">
        <f>Learners!$C20&amp;", "&amp;Learners!$B20</f>
        <v xml:space="preserve">, </v>
      </c>
      <c r="N2" s="43" t="str">
        <f>Learners!$C21&amp;", "&amp;Learners!$B21</f>
        <v xml:space="preserve">, </v>
      </c>
      <c r="O2" s="43" t="str">
        <f>Learners!$C22&amp;", "&amp;Learners!$B22</f>
        <v xml:space="preserve">, </v>
      </c>
      <c r="P2" s="43" t="str">
        <f>Learners!$C23&amp;", "&amp;Learners!$B23</f>
        <v xml:space="preserve">, </v>
      </c>
      <c r="Q2" s="43" t="str">
        <f>Learners!$C24&amp;", "&amp;Learners!$B24</f>
        <v xml:space="preserve">, </v>
      </c>
      <c r="R2" s="43" t="str">
        <f>Learners!$C25&amp;", "&amp;Learners!$B25</f>
        <v xml:space="preserve">, </v>
      </c>
      <c r="S2" s="43" t="str">
        <f>Learners!$C26&amp;", "&amp;Learners!$B26</f>
        <v xml:space="preserve">, </v>
      </c>
      <c r="T2" s="43" t="str">
        <f>Learners!$C27&amp;", "&amp;Learners!$B27</f>
        <v xml:space="preserve">, </v>
      </c>
      <c r="U2" s="43" t="str">
        <f>Learners!$C28&amp;", "&amp;Learners!$B28</f>
        <v xml:space="preserve">, </v>
      </c>
      <c r="V2" s="43" t="str">
        <f>Learners!$C29&amp;", "&amp;Learners!$B29</f>
        <v xml:space="preserve">, </v>
      </c>
      <c r="W2" s="43" t="str">
        <f>Learners!$C30&amp;", "&amp;Learners!$B30</f>
        <v xml:space="preserve">, </v>
      </c>
    </row>
    <row r="3" spans="1:23" ht="21.75" customHeight="1" x14ac:dyDescent="0.25">
      <c r="A3" s="42" t="s">
        <v>43</v>
      </c>
      <c r="B3" s="42"/>
      <c r="D3" s="44"/>
      <c r="E3" s="44"/>
      <c r="F3" s="44"/>
      <c r="G3" s="44"/>
      <c r="H3" s="44"/>
      <c r="I3" s="44"/>
      <c r="J3" s="44"/>
      <c r="K3" s="44"/>
      <c r="L3" s="44"/>
      <c r="M3" s="44"/>
      <c r="N3" s="44"/>
      <c r="O3" s="44"/>
      <c r="P3" s="44"/>
      <c r="Q3" s="44"/>
      <c r="R3" s="44"/>
      <c r="S3" s="44"/>
      <c r="T3" s="44"/>
      <c r="U3" s="44"/>
      <c r="V3" s="44"/>
      <c r="W3" s="44"/>
    </row>
    <row r="4" spans="1:23" x14ac:dyDescent="0.25">
      <c r="D4" s="44"/>
      <c r="E4" s="44"/>
      <c r="F4" s="44"/>
      <c r="G4" s="44"/>
      <c r="H4" s="44"/>
      <c r="I4" s="44"/>
      <c r="J4" s="44"/>
      <c r="K4" s="44"/>
      <c r="L4" s="44"/>
      <c r="M4" s="44"/>
      <c r="N4" s="44"/>
      <c r="O4" s="44"/>
      <c r="P4" s="44"/>
      <c r="Q4" s="44"/>
      <c r="R4" s="44"/>
      <c r="S4" s="44"/>
      <c r="T4" s="44"/>
      <c r="U4" s="44"/>
      <c r="V4" s="44"/>
      <c r="W4" s="44"/>
    </row>
    <row r="5" spans="1:23" ht="30" x14ac:dyDescent="0.25">
      <c r="A5" s="12" t="s">
        <v>11</v>
      </c>
      <c r="B5" s="13"/>
      <c r="C5" s="14" t="s">
        <v>12</v>
      </c>
      <c r="D5" s="45"/>
      <c r="E5" s="45"/>
      <c r="F5" s="45"/>
      <c r="G5" s="45"/>
      <c r="H5" s="45"/>
      <c r="I5" s="45"/>
      <c r="J5" s="45"/>
      <c r="K5" s="45"/>
      <c r="L5" s="45"/>
      <c r="M5" s="45"/>
      <c r="N5" s="45"/>
      <c r="O5" s="45"/>
      <c r="P5" s="45"/>
      <c r="Q5" s="45"/>
      <c r="R5" s="45"/>
      <c r="S5" s="45"/>
      <c r="T5" s="45"/>
      <c r="U5" s="45"/>
      <c r="V5" s="45"/>
      <c r="W5" s="45"/>
    </row>
    <row r="6" spans="1:23" ht="220.5" customHeight="1" x14ac:dyDescent="0.25">
      <c r="A6" s="23" t="s">
        <v>13</v>
      </c>
      <c r="B6" s="8" t="s">
        <v>49</v>
      </c>
      <c r="C6" s="32">
        <v>30</v>
      </c>
      <c r="D6" s="29"/>
      <c r="E6" s="29"/>
      <c r="F6" s="29"/>
      <c r="G6" s="29"/>
      <c r="H6" s="29"/>
      <c r="I6" s="29"/>
      <c r="J6" s="29"/>
      <c r="K6" s="29"/>
      <c r="L6" s="29"/>
      <c r="M6" s="29"/>
      <c r="N6" s="29"/>
      <c r="O6" s="29"/>
      <c r="P6" s="29"/>
      <c r="Q6" s="29"/>
      <c r="R6" s="29"/>
      <c r="S6" s="29"/>
      <c r="T6" s="29"/>
      <c r="U6" s="29"/>
      <c r="V6" s="29"/>
      <c r="W6" s="29"/>
    </row>
    <row r="7" spans="1:23" ht="45" x14ac:dyDescent="0.25">
      <c r="A7" s="23" t="s">
        <v>13</v>
      </c>
      <c r="B7" s="8" t="s">
        <v>44</v>
      </c>
      <c r="C7" s="32">
        <v>5</v>
      </c>
      <c r="D7" s="29"/>
      <c r="E7" s="29"/>
      <c r="F7" s="29"/>
      <c r="G7" s="29"/>
      <c r="H7" s="29"/>
      <c r="I7" s="29"/>
      <c r="J7" s="29"/>
      <c r="K7" s="29"/>
      <c r="L7" s="29"/>
      <c r="M7" s="29"/>
      <c r="N7" s="29"/>
      <c r="O7" s="29"/>
      <c r="P7" s="29"/>
      <c r="Q7" s="29"/>
      <c r="R7" s="29"/>
      <c r="S7" s="29"/>
      <c r="T7" s="29"/>
      <c r="U7" s="29"/>
      <c r="V7" s="29"/>
      <c r="W7" s="29"/>
    </row>
    <row r="8" spans="1:23" ht="60" x14ac:dyDescent="0.25">
      <c r="A8" s="23" t="s">
        <v>13</v>
      </c>
      <c r="B8" s="8" t="s">
        <v>45</v>
      </c>
      <c r="C8" s="32">
        <v>5</v>
      </c>
      <c r="D8" s="29"/>
      <c r="E8" s="29"/>
      <c r="F8" s="29"/>
      <c r="G8" s="29"/>
      <c r="H8" s="29"/>
      <c r="I8" s="29"/>
      <c r="J8" s="29"/>
      <c r="K8" s="29"/>
      <c r="L8" s="29"/>
      <c r="M8" s="29"/>
      <c r="N8" s="29"/>
      <c r="O8" s="29"/>
      <c r="P8" s="29"/>
      <c r="Q8" s="29"/>
      <c r="R8" s="29"/>
      <c r="S8" s="29"/>
      <c r="T8" s="29"/>
      <c r="U8" s="29"/>
      <c r="V8" s="29"/>
      <c r="W8" s="29"/>
    </row>
    <row r="9" spans="1:23" ht="45" x14ac:dyDescent="0.25">
      <c r="A9" s="23" t="s">
        <v>13</v>
      </c>
      <c r="B9" s="8" t="s">
        <v>46</v>
      </c>
      <c r="C9" s="32">
        <v>10</v>
      </c>
      <c r="D9" s="29"/>
      <c r="E9" s="29"/>
      <c r="F9" s="29"/>
      <c r="G9" s="29"/>
      <c r="H9" s="29"/>
      <c r="I9" s="29"/>
      <c r="J9" s="29"/>
      <c r="K9" s="29"/>
      <c r="L9" s="29"/>
      <c r="M9" s="29"/>
      <c r="N9" s="29"/>
      <c r="O9" s="29"/>
      <c r="P9" s="29"/>
      <c r="Q9" s="29"/>
      <c r="R9" s="29"/>
      <c r="S9" s="29"/>
      <c r="T9" s="29"/>
      <c r="U9" s="29"/>
      <c r="V9" s="29"/>
      <c r="W9" s="29"/>
    </row>
    <row r="10" spans="1:23" x14ac:dyDescent="0.25">
      <c r="A10" s="10" t="s">
        <v>14</v>
      </c>
      <c r="B10" s="10"/>
      <c r="C10" s="11">
        <f>SUM(C6:C9)</f>
        <v>50</v>
      </c>
      <c r="D10" s="11">
        <f>SUM(D6:D9)</f>
        <v>0</v>
      </c>
      <c r="E10" s="11">
        <f>SUM(E6:E9)</f>
        <v>0</v>
      </c>
      <c r="F10" s="11">
        <f>SUM(F6:F9)</f>
        <v>0</v>
      </c>
      <c r="G10" s="11">
        <f>SUM(G6:G9)</f>
        <v>0</v>
      </c>
      <c r="H10" s="11">
        <f>SUM(H6:H9)</f>
        <v>0</v>
      </c>
      <c r="I10" s="11">
        <f>SUM(I6:I9)</f>
        <v>0</v>
      </c>
      <c r="J10" s="11">
        <f>SUM(J6:J9)</f>
        <v>0</v>
      </c>
      <c r="K10" s="11">
        <f>SUM(K6:K9)</f>
        <v>0</v>
      </c>
      <c r="L10" s="11">
        <f>SUM(L6:L9)</f>
        <v>0</v>
      </c>
      <c r="M10" s="11">
        <f>SUM(M6:M9)</f>
        <v>0</v>
      </c>
      <c r="N10" s="11">
        <f>SUM(N6:N9)</f>
        <v>0</v>
      </c>
      <c r="O10" s="11">
        <f>SUM(O6:O9)</f>
        <v>0</v>
      </c>
      <c r="P10" s="11">
        <f>SUM(P6:P9)</f>
        <v>0</v>
      </c>
      <c r="Q10" s="11">
        <f>SUM(Q6:Q9)</f>
        <v>0</v>
      </c>
      <c r="R10" s="11">
        <f>SUM(R6:R9)</f>
        <v>0</v>
      </c>
      <c r="S10" s="11">
        <f>SUM(S6:S9)</f>
        <v>0</v>
      </c>
      <c r="T10" s="11">
        <f>SUM(T6:T9)</f>
        <v>0</v>
      </c>
      <c r="U10" s="11">
        <f>SUM(U6:U9)</f>
        <v>0</v>
      </c>
      <c r="V10" s="11">
        <f>SUM(V6:V9)</f>
        <v>0</v>
      </c>
      <c r="W10" s="11">
        <f>SUM(W6:W9)</f>
        <v>0</v>
      </c>
    </row>
    <row r="12" spans="1:23" x14ac:dyDescent="0.25">
      <c r="A12" t="s">
        <v>15</v>
      </c>
      <c r="B12" t="s">
        <v>16</v>
      </c>
    </row>
    <row r="13" spans="1:23" x14ac:dyDescent="0.25">
      <c r="B13" t="s">
        <v>17</v>
      </c>
    </row>
  </sheetData>
  <sheetProtection algorithmName="SHA-512" hashValue="YcXXl0SDGy0dBg27JwJinkd1YvikFql2jXhIB1fmhqNdsDsAH7m1hsOo56V7G+pNm/268+gfvRR6CjuTrR4A8w==" saltValue="DTy/u+xnRPvL13duTJgISA==" spinCount="100000" sheet="1" objects="1" scenarios="1" selectLockedCells="1"/>
  <mergeCells count="21">
    <mergeCell ref="N2:N5"/>
    <mergeCell ref="I2:I5"/>
    <mergeCell ref="J2:J5"/>
    <mergeCell ref="K2:K5"/>
    <mergeCell ref="L2:L5"/>
    <mergeCell ref="M2:M5"/>
    <mergeCell ref="A3:B3"/>
    <mergeCell ref="V2:V5"/>
    <mergeCell ref="W2:W5"/>
    <mergeCell ref="P2:P5"/>
    <mergeCell ref="Q2:Q5"/>
    <mergeCell ref="R2:R5"/>
    <mergeCell ref="S2:S5"/>
    <mergeCell ref="T2:T5"/>
    <mergeCell ref="U2:U5"/>
    <mergeCell ref="O2:O5"/>
    <mergeCell ref="D2:D5"/>
    <mergeCell ref="E2:E5"/>
    <mergeCell ref="F2:F5"/>
    <mergeCell ref="G2:G5"/>
    <mergeCell ref="H2:H5"/>
  </mergeCells>
  <conditionalFormatting sqref="D6">
    <cfRule type="expression" dxfId="82" priority="220">
      <formula>D6&gt;$C6</formula>
    </cfRule>
  </conditionalFormatting>
  <conditionalFormatting sqref="W6">
    <cfRule type="expression" dxfId="81" priority="201">
      <formula>W6&gt;$C6</formula>
    </cfRule>
  </conditionalFormatting>
  <conditionalFormatting sqref="E6">
    <cfRule type="expression" dxfId="80" priority="219">
      <formula>E6&gt;$C6</formula>
    </cfRule>
  </conditionalFormatting>
  <conditionalFormatting sqref="F6">
    <cfRule type="expression" dxfId="79" priority="218">
      <formula>F6&gt;$C6</formula>
    </cfRule>
  </conditionalFormatting>
  <conditionalFormatting sqref="G6">
    <cfRule type="expression" dxfId="78" priority="217">
      <formula>G6&gt;$C6</formula>
    </cfRule>
  </conditionalFormatting>
  <conditionalFormatting sqref="H6">
    <cfRule type="expression" dxfId="77" priority="216">
      <formula>H6&gt;$C6</formula>
    </cfRule>
  </conditionalFormatting>
  <conditionalFormatting sqref="I6">
    <cfRule type="expression" dxfId="76" priority="215">
      <formula>I6&gt;$C6</formula>
    </cfRule>
  </conditionalFormatting>
  <conditionalFormatting sqref="J6">
    <cfRule type="expression" dxfId="75" priority="214">
      <formula>J6&gt;$C6</formula>
    </cfRule>
  </conditionalFormatting>
  <conditionalFormatting sqref="K6">
    <cfRule type="expression" dxfId="74" priority="213">
      <formula>K6&gt;$C6</formula>
    </cfRule>
  </conditionalFormatting>
  <conditionalFormatting sqref="L6">
    <cfRule type="expression" dxfId="73" priority="212">
      <formula>L6&gt;$C6</formula>
    </cfRule>
  </conditionalFormatting>
  <conditionalFormatting sqref="M6">
    <cfRule type="expression" dxfId="72" priority="211">
      <formula>M6&gt;$C6</formula>
    </cfRule>
  </conditionalFormatting>
  <conditionalFormatting sqref="N6">
    <cfRule type="expression" dxfId="71" priority="210">
      <formula>N6&gt;$C6</formula>
    </cfRule>
  </conditionalFormatting>
  <conditionalFormatting sqref="O6">
    <cfRule type="expression" dxfId="70" priority="209">
      <formula>O6&gt;$C6</formula>
    </cfRule>
  </conditionalFormatting>
  <conditionalFormatting sqref="P6">
    <cfRule type="expression" dxfId="69" priority="208">
      <formula>P6&gt;$C6</formula>
    </cfRule>
  </conditionalFormatting>
  <conditionalFormatting sqref="Q6">
    <cfRule type="expression" dxfId="68" priority="207">
      <formula>Q6&gt;$C6</formula>
    </cfRule>
  </conditionalFormatting>
  <conditionalFormatting sqref="R6">
    <cfRule type="expression" dxfId="67" priority="206">
      <formula>R6&gt;$C6</formula>
    </cfRule>
  </conditionalFormatting>
  <conditionalFormatting sqref="S6">
    <cfRule type="expression" dxfId="66" priority="205">
      <formula>S6&gt;$C6</formula>
    </cfRule>
  </conditionalFormatting>
  <conditionalFormatting sqref="T6">
    <cfRule type="expression" dxfId="65" priority="204">
      <formula>T6&gt;$C6</formula>
    </cfRule>
  </conditionalFormatting>
  <conditionalFormatting sqref="U6">
    <cfRule type="expression" dxfId="64" priority="203">
      <formula>U6&gt;$C6</formula>
    </cfRule>
  </conditionalFormatting>
  <conditionalFormatting sqref="V6">
    <cfRule type="expression" dxfId="63" priority="202">
      <formula>V6&gt;$C6</formula>
    </cfRule>
  </conditionalFormatting>
  <conditionalFormatting sqref="D7">
    <cfRule type="expression" dxfId="60" priority="160">
      <formula>D7&gt;$C7</formula>
    </cfRule>
  </conditionalFormatting>
  <conditionalFormatting sqref="W7">
    <cfRule type="expression" dxfId="59" priority="141">
      <formula>W7&gt;$C7</formula>
    </cfRule>
  </conditionalFormatting>
  <conditionalFormatting sqref="E7">
    <cfRule type="expression" dxfId="58" priority="159">
      <formula>E7&gt;$C7</formula>
    </cfRule>
  </conditionalFormatting>
  <conditionalFormatting sqref="F7">
    <cfRule type="expression" dxfId="57" priority="158">
      <formula>F7&gt;$C7</formula>
    </cfRule>
  </conditionalFormatting>
  <conditionalFormatting sqref="G7">
    <cfRule type="expression" dxfId="56" priority="157">
      <formula>G7&gt;$C7</formula>
    </cfRule>
  </conditionalFormatting>
  <conditionalFormatting sqref="H7">
    <cfRule type="expression" dxfId="55" priority="156">
      <formula>H7&gt;$C7</formula>
    </cfRule>
  </conditionalFormatting>
  <conditionalFormatting sqref="I7">
    <cfRule type="expression" dxfId="54" priority="155">
      <formula>I7&gt;$C7</formula>
    </cfRule>
  </conditionalFormatting>
  <conditionalFormatting sqref="J7">
    <cfRule type="expression" dxfId="53" priority="154">
      <formula>J7&gt;$C7</formula>
    </cfRule>
  </conditionalFormatting>
  <conditionalFormatting sqref="K7">
    <cfRule type="expression" dxfId="52" priority="153">
      <formula>K7&gt;$C7</formula>
    </cfRule>
  </conditionalFormatting>
  <conditionalFormatting sqref="L7">
    <cfRule type="expression" dxfId="51" priority="152">
      <formula>L7&gt;$C7</formula>
    </cfRule>
  </conditionalFormatting>
  <conditionalFormatting sqref="M7">
    <cfRule type="expression" dxfId="50" priority="151">
      <formula>M7&gt;$C7</formula>
    </cfRule>
  </conditionalFormatting>
  <conditionalFormatting sqref="N7">
    <cfRule type="expression" dxfId="49" priority="150">
      <formula>N7&gt;$C7</formula>
    </cfRule>
  </conditionalFormatting>
  <conditionalFormatting sqref="O7">
    <cfRule type="expression" dxfId="48" priority="149">
      <formula>O7&gt;$C7</formula>
    </cfRule>
  </conditionalFormatting>
  <conditionalFormatting sqref="P7">
    <cfRule type="expression" dxfId="47" priority="148">
      <formula>P7&gt;$C7</formula>
    </cfRule>
  </conditionalFormatting>
  <conditionalFormatting sqref="Q7">
    <cfRule type="expression" dxfId="46" priority="147">
      <formula>Q7&gt;$C7</formula>
    </cfRule>
  </conditionalFormatting>
  <conditionalFormatting sqref="R7">
    <cfRule type="expression" dxfId="45" priority="146">
      <formula>R7&gt;$C7</formula>
    </cfRule>
  </conditionalFormatting>
  <conditionalFormatting sqref="S7">
    <cfRule type="expression" dxfId="44" priority="145">
      <formula>S7&gt;$C7</formula>
    </cfRule>
  </conditionalFormatting>
  <conditionalFormatting sqref="T7">
    <cfRule type="expression" dxfId="43" priority="144">
      <formula>T7&gt;$C7</formula>
    </cfRule>
  </conditionalFormatting>
  <conditionalFormatting sqref="U7">
    <cfRule type="expression" dxfId="42" priority="143">
      <formula>U7&gt;$C7</formula>
    </cfRule>
  </conditionalFormatting>
  <conditionalFormatting sqref="V7">
    <cfRule type="expression" dxfId="41" priority="142">
      <formula>V7&gt;$C7</formula>
    </cfRule>
  </conditionalFormatting>
  <conditionalFormatting sqref="D8">
    <cfRule type="expression" dxfId="40" priority="140">
      <formula>D8&gt;$C8</formula>
    </cfRule>
  </conditionalFormatting>
  <conditionalFormatting sqref="W8">
    <cfRule type="expression" dxfId="39" priority="121">
      <formula>W8&gt;$C8</formula>
    </cfRule>
  </conditionalFormatting>
  <conditionalFormatting sqref="E8">
    <cfRule type="expression" dxfId="38" priority="139">
      <formula>E8&gt;$C8</formula>
    </cfRule>
  </conditionalFormatting>
  <conditionalFormatting sqref="F8">
    <cfRule type="expression" dxfId="37" priority="138">
      <formula>F8&gt;$C8</formula>
    </cfRule>
  </conditionalFormatting>
  <conditionalFormatting sqref="G8">
    <cfRule type="expression" dxfId="36" priority="137">
      <formula>G8&gt;$C8</formula>
    </cfRule>
  </conditionalFormatting>
  <conditionalFormatting sqref="H8">
    <cfRule type="expression" dxfId="35" priority="136">
      <formula>H8&gt;$C8</formula>
    </cfRule>
  </conditionalFormatting>
  <conditionalFormatting sqref="I8">
    <cfRule type="expression" dxfId="34" priority="135">
      <formula>I8&gt;$C8</formula>
    </cfRule>
  </conditionalFormatting>
  <conditionalFormatting sqref="J8">
    <cfRule type="expression" dxfId="33" priority="134">
      <formula>J8&gt;$C8</formula>
    </cfRule>
  </conditionalFormatting>
  <conditionalFormatting sqref="K8">
    <cfRule type="expression" dxfId="32" priority="133">
      <formula>K8&gt;$C8</formula>
    </cfRule>
  </conditionalFormatting>
  <conditionalFormatting sqref="L8">
    <cfRule type="expression" dxfId="31" priority="132">
      <formula>L8&gt;$C8</formula>
    </cfRule>
  </conditionalFormatting>
  <conditionalFormatting sqref="M8">
    <cfRule type="expression" dxfId="30" priority="131">
      <formula>M8&gt;$C8</formula>
    </cfRule>
  </conditionalFormatting>
  <conditionalFormatting sqref="N8">
    <cfRule type="expression" dxfId="29" priority="130">
      <formula>N8&gt;$C8</formula>
    </cfRule>
  </conditionalFormatting>
  <conditionalFormatting sqref="O8">
    <cfRule type="expression" dxfId="28" priority="129">
      <formula>O8&gt;$C8</formula>
    </cfRule>
  </conditionalFormatting>
  <conditionalFormatting sqref="P8">
    <cfRule type="expression" dxfId="27" priority="128">
      <formula>P8&gt;$C8</formula>
    </cfRule>
  </conditionalFormatting>
  <conditionalFormatting sqref="Q8">
    <cfRule type="expression" dxfId="26" priority="127">
      <formula>Q8&gt;$C8</formula>
    </cfRule>
  </conditionalFormatting>
  <conditionalFormatting sqref="R8">
    <cfRule type="expression" dxfId="25" priority="126">
      <formula>R8&gt;$C8</formula>
    </cfRule>
  </conditionalFormatting>
  <conditionalFormatting sqref="S8">
    <cfRule type="expression" dxfId="24" priority="125">
      <formula>S8&gt;$C8</formula>
    </cfRule>
  </conditionalFormatting>
  <conditionalFormatting sqref="T8">
    <cfRule type="expression" dxfId="23" priority="124">
      <formula>T8&gt;$C8</formula>
    </cfRule>
  </conditionalFormatting>
  <conditionalFormatting sqref="U8">
    <cfRule type="expression" dxfId="22" priority="123">
      <formula>U8&gt;$C8</formula>
    </cfRule>
  </conditionalFormatting>
  <conditionalFormatting sqref="V8">
    <cfRule type="expression" dxfId="21" priority="122">
      <formula>V8&gt;$C8</formula>
    </cfRule>
  </conditionalFormatting>
  <conditionalFormatting sqref="D9">
    <cfRule type="expression" dxfId="20" priority="120">
      <formula>D9&gt;$C9</formula>
    </cfRule>
  </conditionalFormatting>
  <conditionalFormatting sqref="W9">
    <cfRule type="expression" dxfId="19" priority="101">
      <formula>W9&gt;$C9</formula>
    </cfRule>
  </conditionalFormatting>
  <conditionalFormatting sqref="E9">
    <cfRule type="expression" dxfId="18" priority="119">
      <formula>E9&gt;$C9</formula>
    </cfRule>
  </conditionalFormatting>
  <conditionalFormatting sqref="F9">
    <cfRule type="expression" dxfId="17" priority="118">
      <formula>F9&gt;$C9</formula>
    </cfRule>
  </conditionalFormatting>
  <conditionalFormatting sqref="G9">
    <cfRule type="expression" dxfId="16" priority="117">
      <formula>G9&gt;$C9</formula>
    </cfRule>
  </conditionalFormatting>
  <conditionalFormatting sqref="H9">
    <cfRule type="expression" dxfId="15" priority="116">
      <formula>H9&gt;$C9</formula>
    </cfRule>
  </conditionalFormatting>
  <conditionalFormatting sqref="I9">
    <cfRule type="expression" dxfId="14" priority="115">
      <formula>I9&gt;$C9</formula>
    </cfRule>
  </conditionalFormatting>
  <conditionalFormatting sqref="J9">
    <cfRule type="expression" dxfId="13" priority="114">
      <formula>J9&gt;$C9</formula>
    </cfRule>
  </conditionalFormatting>
  <conditionalFormatting sqref="K9">
    <cfRule type="expression" dxfId="12" priority="113">
      <formula>K9&gt;$C9</formula>
    </cfRule>
  </conditionalFormatting>
  <conditionalFormatting sqref="L9">
    <cfRule type="expression" dxfId="11" priority="112">
      <formula>L9&gt;$C9</formula>
    </cfRule>
  </conditionalFormatting>
  <conditionalFormatting sqref="M9">
    <cfRule type="expression" dxfId="10" priority="111">
      <formula>M9&gt;$C9</formula>
    </cfRule>
  </conditionalFormatting>
  <conditionalFormatting sqref="N9">
    <cfRule type="expression" dxfId="9" priority="110">
      <formula>N9&gt;$C9</formula>
    </cfRule>
  </conditionalFormatting>
  <conditionalFormatting sqref="O9">
    <cfRule type="expression" dxfId="8" priority="109">
      <formula>O9&gt;$C9</formula>
    </cfRule>
  </conditionalFormatting>
  <conditionalFormatting sqref="P9">
    <cfRule type="expression" dxfId="7" priority="108">
      <formula>P9&gt;$C9</formula>
    </cfRule>
  </conditionalFormatting>
  <conditionalFormatting sqref="Q9">
    <cfRule type="expression" dxfId="6" priority="107">
      <formula>Q9&gt;$C9</formula>
    </cfRule>
  </conditionalFormatting>
  <conditionalFormatting sqref="R9">
    <cfRule type="expression" dxfId="5" priority="106">
      <formula>R9&gt;$C9</formula>
    </cfRule>
  </conditionalFormatting>
  <conditionalFormatting sqref="S9">
    <cfRule type="expression" dxfId="4" priority="105">
      <formula>S9&gt;$C9</formula>
    </cfRule>
  </conditionalFormatting>
  <conditionalFormatting sqref="T9">
    <cfRule type="expression" dxfId="3" priority="104">
      <formula>T9&gt;$C9</formula>
    </cfRule>
  </conditionalFormatting>
  <conditionalFormatting sqref="U9">
    <cfRule type="expression" dxfId="2" priority="103">
      <formula>U9&gt;$C9</formula>
    </cfRule>
  </conditionalFormatting>
  <conditionalFormatting sqref="V9">
    <cfRule type="expression" dxfId="1" priority="102">
      <formula>V9&gt;$C9</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opLeftCell="A10" workbookViewId="0">
      <selection activeCell="I7" sqref="I7"/>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5" t="s">
        <v>18</v>
      </c>
    </row>
    <row r="2" spans="1:9" ht="21" x14ac:dyDescent="0.35">
      <c r="A2" s="16" t="s">
        <v>19</v>
      </c>
    </row>
    <row r="4" spans="1:9" ht="18.75" x14ac:dyDescent="0.3">
      <c r="A4" s="2" t="str">
        <f>Learners!A1</f>
        <v xml:space="preserve">5N2667 Sport and Recreation Studies
</v>
      </c>
    </row>
    <row r="6" spans="1:9" x14ac:dyDescent="0.25">
      <c r="A6" s="18" t="s">
        <v>7</v>
      </c>
      <c r="B6" s="18" t="s">
        <v>9</v>
      </c>
      <c r="C6" s="18" t="s">
        <v>8</v>
      </c>
      <c r="D6" s="19" t="s">
        <v>20</v>
      </c>
      <c r="E6" s="19" t="s">
        <v>21</v>
      </c>
      <c r="F6" s="19" t="s">
        <v>22</v>
      </c>
      <c r="G6" s="19" t="s">
        <v>23</v>
      </c>
      <c r="H6" s="19" t="s">
        <v>24</v>
      </c>
      <c r="I6" s="19" t="s">
        <v>25</v>
      </c>
    </row>
    <row r="7" spans="1:9" ht="23.25" customHeight="1" x14ac:dyDescent="0.25">
      <c r="A7" s="22">
        <v>1</v>
      </c>
      <c r="B7" s="24" t="str">
        <f>IF(Learners!C11="","",Learners!C11)</f>
        <v>connell</v>
      </c>
      <c r="C7" s="24" t="str">
        <f>IF(Learners!B11="","",Learners!B11)</f>
        <v>mary</v>
      </c>
      <c r="D7" s="22">
        <f>IF(Learners!D$11="","",Learners!D$11)</f>
        <v>121212</v>
      </c>
      <c r="E7" s="22">
        <f>Exam!$D$21</f>
        <v>0</v>
      </c>
      <c r="F7" s="22">
        <f>'Learner Record'!$D$10</f>
        <v>0</v>
      </c>
      <c r="G7" s="22">
        <f t="shared" ref="G7:G26" si="0">IF(B7="","",SUM(E7:F7))</f>
        <v>0</v>
      </c>
      <c r="H7" s="22" t="str">
        <f>IF(G7="","",IF(G7&gt;79,"D",IF(G7&gt;64,"M", IF(G7&gt;49,"P",IF(G7&lt;50,"U")))))</f>
        <v>U</v>
      </c>
      <c r="I7" s="25"/>
    </row>
    <row r="8" spans="1:9" ht="23.25" customHeight="1" x14ac:dyDescent="0.25">
      <c r="A8" s="26">
        <v>2</v>
      </c>
      <c r="B8" s="27" t="str">
        <f>IF(Learners!C12="","",Learners!C12)</f>
        <v/>
      </c>
      <c r="C8" s="27" t="str">
        <f>IF(Learners!B12="","",Learners!B12)</f>
        <v/>
      </c>
      <c r="D8" s="26" t="str">
        <f>IF(Learners!D12="","",Learners!D12)</f>
        <v/>
      </c>
      <c r="E8" s="26">
        <f>Exam!$E$21</f>
        <v>0</v>
      </c>
      <c r="F8" s="26">
        <f>'Learner Record'!$E$10</f>
        <v>0</v>
      </c>
      <c r="G8" s="26" t="str">
        <f t="shared" si="0"/>
        <v/>
      </c>
      <c r="H8" s="21" t="str">
        <f t="shared" ref="H8:H26" si="1">IF(G8="","",IF(G8&gt;79,"D",IF(G8&gt;64,"M", IF(G8&gt;49,"P",IF(G8&lt;50,"U")))))</f>
        <v/>
      </c>
      <c r="I8" s="28"/>
    </row>
    <row r="9" spans="1:9" ht="23.25" customHeight="1" x14ac:dyDescent="0.25">
      <c r="A9" s="22">
        <v>3</v>
      </c>
      <c r="B9" s="24" t="str">
        <f>IF(Learners!C13="","",Learners!C13)</f>
        <v/>
      </c>
      <c r="C9" s="24" t="str">
        <f>IF(Learners!B13="","",Learners!B13)</f>
        <v/>
      </c>
      <c r="D9" s="22" t="str">
        <f>IF(Learners!D13="","",Learners!D13)</f>
        <v/>
      </c>
      <c r="E9" s="22">
        <f>Exam!$F$21</f>
        <v>0</v>
      </c>
      <c r="F9" s="22">
        <f>'Learner Record'!$F$10</f>
        <v>0</v>
      </c>
      <c r="G9" s="22" t="str">
        <f t="shared" si="0"/>
        <v/>
      </c>
      <c r="H9" s="22" t="str">
        <f t="shared" si="1"/>
        <v/>
      </c>
      <c r="I9" s="25"/>
    </row>
    <row r="10" spans="1:9" ht="23.25" customHeight="1" x14ac:dyDescent="0.25">
      <c r="A10" s="26">
        <v>4</v>
      </c>
      <c r="B10" s="27" t="str">
        <f>IF(Learners!C14="","",Learners!C14)</f>
        <v/>
      </c>
      <c r="C10" s="27" t="str">
        <f>IF(Learners!B14="","",Learners!B14)</f>
        <v/>
      </c>
      <c r="D10" s="26" t="str">
        <f>IF(Learners!D14="","",Learners!D14)</f>
        <v/>
      </c>
      <c r="E10" s="26">
        <f>Exam!$G$21</f>
        <v>0</v>
      </c>
      <c r="F10" s="26">
        <f>'Learner Record'!$G$10</f>
        <v>0</v>
      </c>
      <c r="G10" s="26" t="str">
        <f t="shared" si="0"/>
        <v/>
      </c>
      <c r="H10" s="21" t="str">
        <f t="shared" si="1"/>
        <v/>
      </c>
      <c r="I10" s="28"/>
    </row>
    <row r="11" spans="1:9" ht="23.25" customHeight="1" x14ac:dyDescent="0.25">
      <c r="A11" s="22">
        <v>5</v>
      </c>
      <c r="B11" s="24" t="str">
        <f>IF(Learners!C15="","",Learners!C15)</f>
        <v/>
      </c>
      <c r="C11" s="24" t="str">
        <f>IF(Learners!B15="","",Learners!B15)</f>
        <v/>
      </c>
      <c r="D11" s="22" t="str">
        <f>IF(Learners!D15="","",Learners!D15)</f>
        <v/>
      </c>
      <c r="E11" s="22">
        <f>Exam!$H$21</f>
        <v>0</v>
      </c>
      <c r="F11" s="22">
        <f>'Learner Record'!$H$10</f>
        <v>0</v>
      </c>
      <c r="G11" s="22" t="str">
        <f t="shared" si="0"/>
        <v/>
      </c>
      <c r="H11" s="22" t="str">
        <f t="shared" si="1"/>
        <v/>
      </c>
      <c r="I11" s="25"/>
    </row>
    <row r="12" spans="1:9" ht="23.25" customHeight="1" x14ac:dyDescent="0.25">
      <c r="A12" s="26">
        <v>6</v>
      </c>
      <c r="B12" s="27" t="str">
        <f>IF(Learners!C16="","",Learners!C16)</f>
        <v/>
      </c>
      <c r="C12" s="27" t="str">
        <f>IF(Learners!B16="","",Learners!B16)</f>
        <v/>
      </c>
      <c r="D12" s="26" t="str">
        <f>IF(Learners!D16="","",Learners!D16)</f>
        <v/>
      </c>
      <c r="E12" s="26">
        <f>Exam!$I$21</f>
        <v>0</v>
      </c>
      <c r="F12" s="26">
        <f>'Learner Record'!$I$10</f>
        <v>0</v>
      </c>
      <c r="G12" s="26" t="str">
        <f t="shared" si="0"/>
        <v/>
      </c>
      <c r="H12" s="21" t="str">
        <f t="shared" si="1"/>
        <v/>
      </c>
      <c r="I12" s="28"/>
    </row>
    <row r="13" spans="1:9" ht="23.25" customHeight="1" x14ac:dyDescent="0.25">
      <c r="A13" s="22">
        <v>7</v>
      </c>
      <c r="B13" s="24" t="str">
        <f>IF(Learners!C17="","",Learners!C17)</f>
        <v/>
      </c>
      <c r="C13" s="24" t="str">
        <f>IF(Learners!B17="","",Learners!B17)</f>
        <v/>
      </c>
      <c r="D13" s="22" t="str">
        <f>IF(Learners!D17="","",Learners!D17)</f>
        <v/>
      </c>
      <c r="E13" s="22">
        <f>Exam!$J$21</f>
        <v>0</v>
      </c>
      <c r="F13" s="22">
        <f>'Learner Record'!$J$10</f>
        <v>0</v>
      </c>
      <c r="G13" s="22" t="str">
        <f t="shared" si="0"/>
        <v/>
      </c>
      <c r="H13" s="22" t="str">
        <f t="shared" si="1"/>
        <v/>
      </c>
      <c r="I13" s="25"/>
    </row>
    <row r="14" spans="1:9" ht="23.25" customHeight="1" x14ac:dyDescent="0.25">
      <c r="A14" s="26">
        <v>8</v>
      </c>
      <c r="B14" s="27" t="str">
        <f>IF(Learners!C18="","",Learners!C18)</f>
        <v/>
      </c>
      <c r="C14" s="27" t="str">
        <f>IF(Learners!B18="","",Learners!B18)</f>
        <v/>
      </c>
      <c r="D14" s="26" t="str">
        <f>IF(Learners!D18="","",Learners!D18)</f>
        <v/>
      </c>
      <c r="E14" s="26">
        <f>Exam!$K$21</f>
        <v>0</v>
      </c>
      <c r="F14" s="26">
        <f>'Learner Record'!$K$10</f>
        <v>0</v>
      </c>
      <c r="G14" s="26" t="str">
        <f t="shared" si="0"/>
        <v/>
      </c>
      <c r="H14" s="21" t="str">
        <f t="shared" si="1"/>
        <v/>
      </c>
      <c r="I14" s="28"/>
    </row>
    <row r="15" spans="1:9" ht="23.25" customHeight="1" x14ac:dyDescent="0.25">
      <c r="A15" s="22">
        <v>9</v>
      </c>
      <c r="B15" s="24" t="str">
        <f>IF(Learners!C19="","",Learners!C19)</f>
        <v/>
      </c>
      <c r="C15" s="24" t="str">
        <f>IF(Learners!B19="","",Learners!B19)</f>
        <v/>
      </c>
      <c r="D15" s="22" t="str">
        <f>IF(Learners!D19="","",Learners!D19)</f>
        <v/>
      </c>
      <c r="E15" s="22">
        <f>Exam!$L$21</f>
        <v>0</v>
      </c>
      <c r="F15" s="22">
        <f>'Learner Record'!$L$10</f>
        <v>0</v>
      </c>
      <c r="G15" s="22" t="str">
        <f t="shared" si="0"/>
        <v/>
      </c>
      <c r="H15" s="22" t="str">
        <f t="shared" si="1"/>
        <v/>
      </c>
      <c r="I15" s="25"/>
    </row>
    <row r="16" spans="1:9" ht="23.25" customHeight="1" x14ac:dyDescent="0.25">
      <c r="A16" s="26">
        <v>10</v>
      </c>
      <c r="B16" s="27" t="str">
        <f>IF(Learners!C20="","",Learners!C20)</f>
        <v/>
      </c>
      <c r="C16" s="27" t="str">
        <f>IF(Learners!B20="","",Learners!B20)</f>
        <v/>
      </c>
      <c r="D16" s="26" t="str">
        <f>IF(Learners!D20="","",Learners!D20)</f>
        <v/>
      </c>
      <c r="E16" s="26">
        <f>Exam!$M$21</f>
        <v>0</v>
      </c>
      <c r="F16" s="26">
        <f>'Learner Record'!$M$10</f>
        <v>0</v>
      </c>
      <c r="G16" s="26" t="str">
        <f t="shared" si="0"/>
        <v/>
      </c>
      <c r="H16" s="21" t="str">
        <f t="shared" si="1"/>
        <v/>
      </c>
      <c r="I16" s="28"/>
    </row>
    <row r="17" spans="1:9" ht="23.25" customHeight="1" x14ac:dyDescent="0.25">
      <c r="A17" s="22">
        <v>11</v>
      </c>
      <c r="B17" s="24" t="str">
        <f>IF(Learners!C21="","",Learners!C21)</f>
        <v/>
      </c>
      <c r="C17" s="24" t="str">
        <f>IF(Learners!B21="","",Learners!B21)</f>
        <v/>
      </c>
      <c r="D17" s="22" t="str">
        <f>IF(Learners!D21="","",Learners!D21)</f>
        <v/>
      </c>
      <c r="E17" s="22">
        <f>Exam!$N$21</f>
        <v>0</v>
      </c>
      <c r="F17" s="22">
        <f>'Learner Record'!$N$10</f>
        <v>0</v>
      </c>
      <c r="G17" s="22" t="str">
        <f t="shared" si="0"/>
        <v/>
      </c>
      <c r="H17" s="22" t="str">
        <f t="shared" si="1"/>
        <v/>
      </c>
      <c r="I17" s="25"/>
    </row>
    <row r="18" spans="1:9" ht="23.25" customHeight="1" x14ac:dyDescent="0.25">
      <c r="A18" s="26">
        <v>12</v>
      </c>
      <c r="B18" s="27" t="str">
        <f>IF(Learners!C22="","",Learners!C22)</f>
        <v/>
      </c>
      <c r="C18" s="27" t="str">
        <f>IF(Learners!B22="","",Learners!B22)</f>
        <v/>
      </c>
      <c r="D18" s="26" t="str">
        <f>IF(Learners!D22="","",Learners!D22)</f>
        <v/>
      </c>
      <c r="E18" s="26">
        <f>Exam!$O$21</f>
        <v>0</v>
      </c>
      <c r="F18" s="26">
        <f>'Learner Record'!$O$10</f>
        <v>0</v>
      </c>
      <c r="G18" s="26" t="str">
        <f t="shared" si="0"/>
        <v/>
      </c>
      <c r="H18" s="21" t="str">
        <f t="shared" si="1"/>
        <v/>
      </c>
      <c r="I18" s="28"/>
    </row>
    <row r="19" spans="1:9" ht="23.25" customHeight="1" x14ac:dyDescent="0.25">
      <c r="A19" s="22">
        <v>13</v>
      </c>
      <c r="B19" s="24" t="str">
        <f>IF(Learners!C23="","",Learners!C23)</f>
        <v/>
      </c>
      <c r="C19" s="24" t="str">
        <f>IF(Learners!B23="","",Learners!B23)</f>
        <v/>
      </c>
      <c r="D19" s="22" t="str">
        <f>IF(Learners!D23="","",Learners!D23)</f>
        <v/>
      </c>
      <c r="E19" s="22">
        <f>Exam!$P$21</f>
        <v>0</v>
      </c>
      <c r="F19" s="22">
        <f>'Learner Record'!$P$10</f>
        <v>0</v>
      </c>
      <c r="G19" s="22" t="str">
        <f t="shared" si="0"/>
        <v/>
      </c>
      <c r="H19" s="22" t="str">
        <f t="shared" si="1"/>
        <v/>
      </c>
      <c r="I19" s="25"/>
    </row>
    <row r="20" spans="1:9" ht="23.25" customHeight="1" x14ac:dyDescent="0.25">
      <c r="A20" s="26">
        <v>14</v>
      </c>
      <c r="B20" s="27" t="str">
        <f>IF(Learners!C24="","",Learners!C24)</f>
        <v/>
      </c>
      <c r="C20" s="27" t="str">
        <f>IF(Learners!B24="","",Learners!B24)</f>
        <v/>
      </c>
      <c r="D20" s="26" t="str">
        <f>IF(Learners!D24="","",Learners!D24)</f>
        <v/>
      </c>
      <c r="E20" s="26">
        <f>Exam!$Q$21</f>
        <v>0</v>
      </c>
      <c r="F20" s="26">
        <f>'Learner Record'!$Q$10</f>
        <v>0</v>
      </c>
      <c r="G20" s="26" t="str">
        <f t="shared" si="0"/>
        <v/>
      </c>
      <c r="H20" s="21" t="str">
        <f t="shared" si="1"/>
        <v/>
      </c>
      <c r="I20" s="28"/>
    </row>
    <row r="21" spans="1:9" ht="23.25" customHeight="1" x14ac:dyDescent="0.25">
      <c r="A21" s="22">
        <v>15</v>
      </c>
      <c r="B21" s="24" t="str">
        <f>IF(Learners!C25="","",Learners!C25)</f>
        <v/>
      </c>
      <c r="C21" s="24" t="str">
        <f>IF(Learners!B25="","",Learners!B25)</f>
        <v/>
      </c>
      <c r="D21" s="22" t="str">
        <f>IF(Learners!D25="","",Learners!D25)</f>
        <v/>
      </c>
      <c r="E21" s="22">
        <f>Exam!$R$21</f>
        <v>0</v>
      </c>
      <c r="F21" s="22">
        <f>'Learner Record'!$R$10</f>
        <v>0</v>
      </c>
      <c r="G21" s="22" t="str">
        <f t="shared" si="0"/>
        <v/>
      </c>
      <c r="H21" s="22" t="str">
        <f t="shared" si="1"/>
        <v/>
      </c>
      <c r="I21" s="25"/>
    </row>
    <row r="22" spans="1:9" ht="23.25" customHeight="1" x14ac:dyDescent="0.25">
      <c r="A22" s="26">
        <v>16</v>
      </c>
      <c r="B22" s="27" t="str">
        <f>IF(Learners!C26="","",Learners!C26)</f>
        <v/>
      </c>
      <c r="C22" s="27" t="str">
        <f>IF(Learners!B26="","",Learners!B26)</f>
        <v/>
      </c>
      <c r="D22" s="26" t="str">
        <f>IF(Learners!D26="","",Learners!D26)</f>
        <v/>
      </c>
      <c r="E22" s="26">
        <f>Exam!$S$21</f>
        <v>0</v>
      </c>
      <c r="F22" s="26">
        <f>'Learner Record'!$S$10</f>
        <v>0</v>
      </c>
      <c r="G22" s="26" t="str">
        <f t="shared" si="0"/>
        <v/>
      </c>
      <c r="H22" s="21" t="str">
        <f t="shared" si="1"/>
        <v/>
      </c>
      <c r="I22" s="28"/>
    </row>
    <row r="23" spans="1:9" ht="23.25" customHeight="1" x14ac:dyDescent="0.25">
      <c r="A23" s="22">
        <v>17</v>
      </c>
      <c r="B23" s="24" t="str">
        <f>IF(Learners!C27="","",Learners!C27)</f>
        <v/>
      </c>
      <c r="C23" s="24" t="str">
        <f>IF(Learners!B27="","",Learners!B27)</f>
        <v/>
      </c>
      <c r="D23" s="22" t="str">
        <f>IF(Learners!D27="","",Learners!D27)</f>
        <v/>
      </c>
      <c r="E23" s="22">
        <f>Exam!$T$21</f>
        <v>0</v>
      </c>
      <c r="F23" s="22">
        <f>'Learner Record'!$T$10</f>
        <v>0</v>
      </c>
      <c r="G23" s="22" t="str">
        <f t="shared" si="0"/>
        <v/>
      </c>
      <c r="H23" s="22" t="str">
        <f t="shared" si="1"/>
        <v/>
      </c>
      <c r="I23" s="25"/>
    </row>
    <row r="24" spans="1:9" ht="23.25" customHeight="1" x14ac:dyDescent="0.25">
      <c r="A24" s="26">
        <v>18</v>
      </c>
      <c r="B24" s="27" t="str">
        <f>IF(Learners!C28="","",Learners!C28)</f>
        <v/>
      </c>
      <c r="C24" s="27" t="str">
        <f>IF(Learners!B28="","",Learners!B28)</f>
        <v/>
      </c>
      <c r="D24" s="26" t="str">
        <f>IF(Learners!D28="","",Learners!D28)</f>
        <v/>
      </c>
      <c r="E24" s="26">
        <f>Exam!$U$21</f>
        <v>0</v>
      </c>
      <c r="F24" s="26">
        <f>'Learner Record'!$U$10</f>
        <v>0</v>
      </c>
      <c r="G24" s="26" t="str">
        <f t="shared" si="0"/>
        <v/>
      </c>
      <c r="H24" s="21" t="str">
        <f t="shared" si="1"/>
        <v/>
      </c>
      <c r="I24" s="28"/>
    </row>
    <row r="25" spans="1:9" ht="23.25" customHeight="1" x14ac:dyDescent="0.25">
      <c r="A25" s="22">
        <v>19</v>
      </c>
      <c r="B25" s="24" t="str">
        <f>IF(Learners!C29="","",Learners!C29)</f>
        <v/>
      </c>
      <c r="C25" s="24" t="str">
        <f>IF(Learners!B29="","",Learners!B29)</f>
        <v/>
      </c>
      <c r="D25" s="22" t="str">
        <f>IF(Learners!D29="","",Learners!D29)</f>
        <v/>
      </c>
      <c r="E25" s="22">
        <f>Exam!$V$21</f>
        <v>0</v>
      </c>
      <c r="F25" s="22">
        <f>'Learner Record'!$V$10</f>
        <v>0</v>
      </c>
      <c r="G25" s="22" t="str">
        <f t="shared" si="0"/>
        <v/>
      </c>
      <c r="H25" s="22" t="str">
        <f t="shared" si="1"/>
        <v/>
      </c>
      <c r="I25" s="25"/>
    </row>
    <row r="26" spans="1:9" ht="23.25" customHeight="1" x14ac:dyDescent="0.25">
      <c r="A26" s="26">
        <v>20</v>
      </c>
      <c r="B26" s="27" t="str">
        <f>IF(Learners!C30="","",Learners!C30)</f>
        <v/>
      </c>
      <c r="C26" s="27" t="str">
        <f>IF(Learners!B30="","",Learners!B30)</f>
        <v/>
      </c>
      <c r="D26" s="26" t="str">
        <f>IF(Learners!D30="","",Learners!D30)</f>
        <v/>
      </c>
      <c r="E26" s="26">
        <f>Exam!$W$21</f>
        <v>0</v>
      </c>
      <c r="F26" s="26">
        <f>'Learner Record'!$W$10</f>
        <v>0</v>
      </c>
      <c r="G26" s="26" t="str">
        <f t="shared" si="0"/>
        <v/>
      </c>
      <c r="H26" s="21" t="str">
        <f t="shared" si="1"/>
        <v/>
      </c>
      <c r="I26" s="28"/>
    </row>
    <row r="27" spans="1:9" x14ac:dyDescent="0.25">
      <c r="I27" s="20"/>
    </row>
    <row r="28" spans="1:9" ht="29.25" customHeight="1" x14ac:dyDescent="0.25">
      <c r="A28" s="46" t="s">
        <v>26</v>
      </c>
      <c r="B28" s="47"/>
      <c r="C28" s="47"/>
      <c r="D28" s="47"/>
      <c r="E28" s="47"/>
      <c r="F28" s="47"/>
      <c r="G28" s="47"/>
      <c r="H28" s="47"/>
      <c r="I28" s="47"/>
    </row>
    <row r="29" spans="1:9" ht="30" customHeight="1" x14ac:dyDescent="0.25">
      <c r="A29" s="48" t="s">
        <v>27</v>
      </c>
      <c r="B29" s="49"/>
      <c r="C29" s="49"/>
      <c r="D29" s="49"/>
      <c r="E29" s="49"/>
      <c r="F29" s="49"/>
      <c r="G29" s="49"/>
      <c r="H29" s="49"/>
      <c r="I29" s="49"/>
    </row>
    <row r="30" spans="1:9" x14ac:dyDescent="0.25">
      <c r="B30" s="7"/>
    </row>
  </sheetData>
  <sheetProtection algorithmName="SHA-512" hashValue="+sGhRDeESeGOJkRuEY14kPUkbNcLtkxQ7+0KbYVD1PLW0zk0vYnPxl08Q6y1wlhbtC8+wq70b+wNsrZEVQQ9cQ==" saltValue="LJ20wP/sEGsmIHvOTirTQw=="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DF4702-C1A4-44B2-B103-E1C44A5A470B}">
  <ds:schemaRefs>
    <ds:schemaRef ds:uri="http://schemas.openxmlformats.org/package/2006/metadata/core-properties"/>
    <ds:schemaRef ds:uri="http://purl.org/dc/elements/1.1/"/>
    <ds:schemaRef ds:uri="http://www.w3.org/XML/1998/namespace"/>
    <ds:schemaRef ds:uri="http://schemas.microsoft.com/office/2006/documentManagement/types"/>
    <ds:schemaRef ds:uri="http://purl.org/dc/terms/"/>
    <ds:schemaRef ds:uri="8a304dd5-7e6f-40be-acfb-5410e2b167fb"/>
    <ds:schemaRef ds:uri="80ce844a-3414-47bc-be42-35076de08631"/>
    <ds:schemaRef ds:uri="http://purl.org/dc/dcmitype/"/>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4E8302-9C83-45F3-BD20-95A7A6A840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Exam</vt:lpstr>
      <vt:lpstr>Learner Record</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Mary Connell</cp:lastModifiedBy>
  <cp:revision/>
  <dcterms:created xsi:type="dcterms:W3CDTF">2020-08-23T19:19:09Z</dcterms:created>
  <dcterms:modified xsi:type="dcterms:W3CDTF">2020-09-08T14:14:25Z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