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0" i="7" l="1"/>
  <c r="R20" i="7"/>
  <c r="O20" i="7"/>
  <c r="K20" i="7"/>
  <c r="H20" i="7"/>
  <c r="D20" i="7"/>
  <c r="W20" i="7" l="1"/>
  <c r="F26" i="6" s="1"/>
  <c r="F25" i="6"/>
  <c r="U20" i="7"/>
  <c r="F24" i="6" s="1"/>
  <c r="T20" i="7"/>
  <c r="F23" i="6" s="1"/>
  <c r="S20" i="7"/>
  <c r="F22" i="6" s="1"/>
  <c r="F21" i="6"/>
  <c r="Q20" i="7"/>
  <c r="F20" i="6" s="1"/>
  <c r="P20" i="7"/>
  <c r="F19" i="6" s="1"/>
  <c r="F18" i="6"/>
  <c r="N20" i="7"/>
  <c r="F17" i="6" s="1"/>
  <c r="M20" i="7"/>
  <c r="F16" i="6" s="1"/>
  <c r="L20" i="7"/>
  <c r="F15" i="6" s="1"/>
  <c r="F14" i="6"/>
  <c r="J20" i="7"/>
  <c r="F13" i="6" s="1"/>
  <c r="I20" i="7"/>
  <c r="F12" i="6" s="1"/>
  <c r="F11" i="6"/>
  <c r="G20" i="7"/>
  <c r="F10" i="6" s="1"/>
  <c r="F20" i="7"/>
  <c r="F9" i="6" s="1"/>
  <c r="E20" i="7"/>
  <c r="F8" i="6" s="1"/>
  <c r="F7" i="6"/>
  <c r="C20" i="7"/>
  <c r="W2" i="7"/>
  <c r="V2" i="7"/>
  <c r="U2" i="7"/>
  <c r="T2" i="7"/>
  <c r="S2" i="7"/>
  <c r="R2" i="7"/>
  <c r="Q2" i="7"/>
  <c r="P2" i="7"/>
  <c r="O2" i="7"/>
  <c r="N2" i="7"/>
  <c r="M2" i="7"/>
  <c r="L2" i="7"/>
  <c r="K2" i="7"/>
  <c r="J2" i="7"/>
  <c r="I2" i="7"/>
  <c r="H2" i="7"/>
  <c r="G2" i="7"/>
  <c r="F2" i="7"/>
  <c r="E2" i="7"/>
  <c r="D2" i="7"/>
  <c r="A1" i="7"/>
  <c r="W16" i="3"/>
  <c r="V16" i="3"/>
  <c r="U16" i="3"/>
  <c r="T16" i="3"/>
  <c r="S16" i="3"/>
  <c r="R16" i="3"/>
  <c r="Q16" i="3"/>
  <c r="P16" i="3"/>
  <c r="O16" i="3"/>
  <c r="N16" i="3"/>
  <c r="M16" i="3"/>
  <c r="L16" i="3"/>
  <c r="K16" i="3"/>
  <c r="J16" i="3"/>
  <c r="I16" i="3"/>
  <c r="H16" i="3"/>
  <c r="G16" i="3"/>
  <c r="F16" i="3"/>
  <c r="E16" i="3"/>
  <c r="D16" i="3"/>
  <c r="C16"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<sst xmlns="http://schemas.openxmlformats.org/spreadsheetml/2006/main" count="79" uniqueCount="49">
  <si>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</si>
  <si>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</si>
  <si>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</si>
  <si>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</si>
  <si>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</si>
  <si>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</si>
  <si>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</si>
  <si>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</si>
  <si>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</si>
  <si>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</si>
  <si>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</si>
  <si>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</si>
  <si>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</si>
  <si>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</si>
  <si>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</si>
  <si>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</si>
  <si>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</si>
  <si>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</si>
  <si>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</si>
  <si>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</si>
  <si>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</si>
  <si>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</si>
  <si>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</si>
  <si>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</si>
  <si>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</si>
  <si>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</si>
  <si>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</si>
  <si>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</si>
  <si>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5N2066 Statistics</t>
  </si>
  <si>
    <t>Assignment 40% (2*20%)</t>
  </si>
  <si>
    <t>Assignment 1</t>
  </si>
  <si>
    <t>Comprehensive understanding of statistical concepts and data sources</t>
  </si>
  <si>
    <t>Appropriate use of statistical techniques</t>
  </si>
  <si>
    <t>Accurate and appropriate presentation of data</t>
  </si>
  <si>
    <t>Accurate conclusions drawn</t>
  </si>
  <si>
    <t>Assignment 2</t>
  </si>
  <si>
    <t>Comprehensive understanding of statistical concepts</t>
  </si>
  <si>
    <t>Examination (Theory-Based) 60%</t>
  </si>
  <si>
    <t>Structured Questions</t>
  </si>
  <si>
    <t>Answer both Sections A and B</t>
  </si>
  <si>
    <t>Section A</t>
  </si>
  <si>
    <t>5 short questions, answer all 5</t>
  </si>
  <si>
    <t>Question No.1</t>
  </si>
  <si>
    <t>Question No.2</t>
  </si>
  <si>
    <t>Question No.3</t>
  </si>
  <si>
    <t>Question No.4</t>
  </si>
  <si>
    <t>Question No.5</t>
  </si>
  <si>
    <t>Section B</t>
  </si>
  <si>
    <t>3 long questions, answer all 3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</si>
</sst>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lignment horizontal="center"/>
    </xf>
    <xf numFmtId="0" fontId="0" fillId="0" borderId="7" xfId="0" applyBorder="1" applyAlignment="1">
      <alignment horizontal="center"/>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0" fontId="0" fillId="0" borderId="0" xfId="0" applyFill="1"/>
    <xf numFmtId="0" fontId="0" fillId="0" borderId="7" xfId="0" applyBorder="1" applyAlignment="1">
      <alignment horizontal="center" vertical="center"/>
    </xf>
    <xf numFmtId="0" fontId="9" fillId="4" borderId="0" xfId="0" applyFont="1" applyFill="1" applyAlignment="1">
      <alignment horizontal="right" vertical="top"/>
    </xf>
    <xf numFmtId="0" fontId="1" fillId="4" borderId="2" xfId="0" applyFont="1" applyFill="1" applyBorder="1" applyAlignment="1">
      <alignment vertical="top" wrapText="1"/>
    </xf>
    <xf numFmtId="0" fontId="0" fillId="4" borderId="8" xfId="0" applyFill="1" applyBorder="1" applyAlignment="1">
      <alignment horizontal="center"/>
    </xf>
    <xf numFmtId="0" fontId="1" fillId="4" borderId="0" xfId="0" applyFont="1" applyFill="1" applyBorder="1" applyAlignment="1">
      <alignment vertical="top"/>
    </xf>
    <xf numFmtId="0" fontId="1" fillId="4" borderId="0" xfId="0" applyFont="1" applyFill="1" applyBorder="1"/>
    <xf numFmtId="0" fontId="0" fillId="4" borderId="0" xfId="0"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164" fontId="0" fillId="4" borderId="3" xfId="0" applyNumberFormat="1" applyFill="1" applyBorder="1" applyAlignment="1" applyProtection="1">
      <alignment horizontal="center" vertical="center"/>
    </xf>
    <xf numFmtId="0" fontId="0" fillId="4" borderId="3" xfId="0" applyFill="1" applyBorder="1" applyAlignment="1" applyProtection="1">
      <alignment horizontal="center" vertical="center"/>
    </xf>
  </cellXfs>
  <cellStyles count="1">
    <cellStyle name="Normal" xfId="0" builtinId="0"/>
  </cellStyles>
  <dxfs count="6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p+cGCRsuJjy4X8vzlufHHmJpJDWs2hYFcowRV3zJaT+Uo2L38cEK1svMtEFfH7xXtfev1wsSW8YeKbQQTjfTlw==" saltValue="bIP4qcnUJbfWccz2IXpck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V15" sqref="V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5N2066 Statistics</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29</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1" t="s">
        <v>11</v>
      </c>
      <c r="B5" s="12"/>
      <c r="C5" s="13" t="s">
        <v>12</v>
      </c>
      <c r="D5" s="50"/>
      <c r="E5" s="50"/>
      <c r="F5" s="50"/>
      <c r="G5" s="50"/>
      <c r="H5" s="50"/>
      <c r="I5" s="50"/>
      <c r="J5" s="50"/>
      <c r="K5" s="50"/>
      <c r="L5" s="50"/>
      <c r="M5" s="50"/>
      <c r="N5" s="50"/>
      <c r="O5" s="50"/>
      <c r="P5" s="50"/>
      <c r="Q5" s="50"/>
      <c r="R5" s="50"/>
      <c r="S5" s="50"/>
      <c r="T5" s="50"/>
      <c r="U5" s="50"/>
      <c r="V5" s="50"/>
      <c r="W5" s="50"/>
    </row>
    <row r="6" spans="1:23" x14ac:dyDescent="0.25">
      <c r="A6" s="22" t="s">
        <v>30</v>
      </c>
      <c r="B6" s="23"/>
      <c r="C6" s="24"/>
      <c r="D6" s="55"/>
      <c r="E6" s="55"/>
      <c r="F6" s="55"/>
      <c r="G6" s="55"/>
      <c r="H6" s="55"/>
      <c r="I6" s="55"/>
      <c r="J6" s="55"/>
      <c r="K6" s="55"/>
      <c r="L6" s="55"/>
      <c r="M6" s="55"/>
      <c r="N6" s="55"/>
      <c r="O6" s="55"/>
      <c r="P6" s="55"/>
      <c r="Q6" s="55"/>
      <c r="R6" s="55"/>
      <c r="S6" s="55"/>
      <c r="T6" s="55"/>
      <c r="U6" s="55"/>
      <c r="V6" s="55"/>
      <c r="W6" s="55"/>
    </row>
    <row r="7" spans="1:23" ht="30" x14ac:dyDescent="0.25">
      <c r="A7" s="26" t="s">
        <v>13</v>
      </c>
      <c r="B7" s="8" t="s">
        <v>31</v>
      </c>
      <c r="C7" s="41">
        <v>5</v>
      </c>
      <c r="D7" s="32"/>
      <c r="E7" s="32"/>
      <c r="F7" s="32"/>
      <c r="G7" s="32"/>
      <c r="H7" s="32"/>
      <c r="I7" s="32"/>
      <c r="J7" s="32"/>
      <c r="K7" s="32"/>
      <c r="L7" s="32"/>
      <c r="M7" s="32"/>
      <c r="N7" s="32"/>
      <c r="O7" s="32"/>
      <c r="P7" s="32"/>
      <c r="Q7" s="32"/>
      <c r="R7" s="32"/>
      <c r="S7" s="32"/>
      <c r="T7" s="32"/>
      <c r="U7" s="32"/>
      <c r="V7" s="32"/>
      <c r="W7" s="32"/>
    </row>
    <row r="8" spans="1:23" x14ac:dyDescent="0.25">
      <c r="A8" s="26" t="s">
        <v>13</v>
      </c>
      <c r="B8" s="8" t="s">
        <v>32</v>
      </c>
      <c r="C8" s="34">
        <v>5</v>
      </c>
      <c r="D8" s="33"/>
      <c r="E8" s="33"/>
      <c r="F8" s="33"/>
      <c r="G8" s="33"/>
      <c r="H8" s="33"/>
      <c r="I8" s="33"/>
      <c r="J8" s="33"/>
      <c r="K8" s="33"/>
      <c r="L8" s="33"/>
      <c r="M8" s="33"/>
      <c r="N8" s="33"/>
      <c r="O8" s="33"/>
      <c r="P8" s="33"/>
      <c r="Q8" s="33"/>
      <c r="R8" s="33"/>
      <c r="S8" s="33"/>
      <c r="T8" s="33"/>
      <c r="U8" s="33"/>
      <c r="V8" s="33"/>
      <c r="W8" s="33"/>
    </row>
    <row r="9" spans="1:23" x14ac:dyDescent="0.25">
      <c r="A9" s="26" t="s">
        <v>13</v>
      </c>
      <c r="B9" s="8" t="s">
        <v>33</v>
      </c>
      <c r="C9" s="34">
        <v>5</v>
      </c>
      <c r="D9" s="33"/>
      <c r="E9" s="33"/>
      <c r="F9" s="33"/>
      <c r="G9" s="33"/>
      <c r="H9" s="33"/>
      <c r="I9" s="33"/>
      <c r="J9" s="33"/>
      <c r="K9" s="33"/>
      <c r="L9" s="33"/>
      <c r="M9" s="33"/>
      <c r="N9" s="33"/>
      <c r="O9" s="33"/>
      <c r="P9" s="33"/>
      <c r="Q9" s="33"/>
      <c r="R9" s="33"/>
      <c r="S9" s="33"/>
      <c r="T9" s="33"/>
      <c r="U9" s="33"/>
      <c r="V9" s="33"/>
      <c r="W9" s="33"/>
    </row>
    <row r="10" spans="1:23" x14ac:dyDescent="0.25">
      <c r="A10" s="26" t="s">
        <v>13</v>
      </c>
      <c r="B10" s="8" t="s">
        <v>34</v>
      </c>
      <c r="C10" s="34">
        <v>5</v>
      </c>
      <c r="D10" s="33"/>
      <c r="E10" s="33"/>
      <c r="F10" s="33"/>
      <c r="G10" s="33"/>
      <c r="H10" s="33"/>
      <c r="I10" s="33"/>
      <c r="J10" s="33"/>
      <c r="K10" s="33"/>
      <c r="L10" s="33"/>
      <c r="M10" s="33"/>
      <c r="N10" s="33"/>
      <c r="O10" s="33"/>
      <c r="P10" s="33"/>
      <c r="Q10" s="33"/>
      <c r="R10" s="33"/>
      <c r="S10" s="33"/>
      <c r="T10" s="33"/>
      <c r="U10" s="33"/>
      <c r="V10" s="33"/>
      <c r="W10" s="33"/>
    </row>
    <row r="11" spans="1:23" x14ac:dyDescent="0.25">
      <c r="A11" s="22" t="s">
        <v>35</v>
      </c>
      <c r="B11" s="23"/>
      <c r="C11" s="24"/>
      <c r="D11" s="55"/>
      <c r="E11" s="55"/>
      <c r="F11" s="55"/>
      <c r="G11" s="55"/>
      <c r="H11" s="55"/>
      <c r="I11" s="55"/>
      <c r="J11" s="55"/>
      <c r="K11" s="55"/>
      <c r="L11" s="55"/>
      <c r="M11" s="55"/>
      <c r="N11" s="55"/>
      <c r="O11" s="55"/>
      <c r="P11" s="55"/>
      <c r="Q11" s="55"/>
      <c r="R11" s="55"/>
      <c r="S11" s="55"/>
      <c r="T11" s="55"/>
      <c r="U11" s="55"/>
      <c r="V11" s="55"/>
      <c r="W11" s="55"/>
    </row>
    <row r="12" spans="1:23" x14ac:dyDescent="0.25">
      <c r="A12" s="26" t="s">
        <v>13</v>
      </c>
      <c r="B12" s="8" t="s">
        <v>36</v>
      </c>
      <c r="C12" s="35">
        <v>5</v>
      </c>
      <c r="D12" s="32"/>
      <c r="E12" s="32"/>
      <c r="F12" s="32"/>
      <c r="G12" s="32"/>
      <c r="H12" s="32"/>
      <c r="I12" s="32"/>
      <c r="J12" s="32"/>
      <c r="K12" s="32"/>
      <c r="L12" s="32"/>
      <c r="M12" s="32"/>
      <c r="N12" s="32"/>
      <c r="O12" s="32"/>
      <c r="P12" s="32"/>
      <c r="Q12" s="32"/>
      <c r="R12" s="32"/>
      <c r="S12" s="32"/>
      <c r="T12" s="32"/>
      <c r="U12" s="32"/>
      <c r="V12" s="32"/>
      <c r="W12" s="32"/>
    </row>
    <row r="13" spans="1:23" x14ac:dyDescent="0.25">
      <c r="A13" s="26" t="s">
        <v>13</v>
      </c>
      <c r="B13" s="8" t="s">
        <v>32</v>
      </c>
      <c r="C13" s="34">
        <v>5</v>
      </c>
      <c r="D13" s="33"/>
      <c r="E13" s="33"/>
      <c r="F13" s="33"/>
      <c r="G13" s="33"/>
      <c r="H13" s="33"/>
      <c r="I13" s="33"/>
      <c r="J13" s="33"/>
      <c r="K13" s="33"/>
      <c r="L13" s="33"/>
      <c r="M13" s="33"/>
      <c r="N13" s="33"/>
      <c r="O13" s="33"/>
      <c r="P13" s="33"/>
      <c r="Q13" s="33"/>
      <c r="R13" s="33"/>
      <c r="S13" s="33"/>
      <c r="T13" s="33"/>
      <c r="U13" s="33"/>
      <c r="V13" s="33"/>
      <c r="W13" s="33"/>
    </row>
    <row r="14" spans="1:23" x14ac:dyDescent="0.25">
      <c r="A14" s="26" t="s">
        <v>13</v>
      </c>
      <c r="B14" s="8" t="s">
        <v>33</v>
      </c>
      <c r="C14" s="34">
        <v>5</v>
      </c>
      <c r="D14" s="33"/>
      <c r="E14" s="33"/>
      <c r="F14" s="33"/>
      <c r="G14" s="33"/>
      <c r="H14" s="33"/>
      <c r="I14" s="33"/>
      <c r="J14" s="33"/>
      <c r="K14" s="33"/>
      <c r="L14" s="33"/>
      <c r="M14" s="33"/>
      <c r="N14" s="33"/>
      <c r="O14" s="33"/>
      <c r="P14" s="33"/>
      <c r="Q14" s="33"/>
      <c r="R14" s="33"/>
      <c r="S14" s="33"/>
      <c r="T14" s="33"/>
      <c r="U14" s="33"/>
      <c r="V14" s="33"/>
      <c r="W14" s="33"/>
    </row>
    <row r="15" spans="1:23" x14ac:dyDescent="0.25">
      <c r="A15" s="26" t="s">
        <v>13</v>
      </c>
      <c r="B15" s="8" t="s">
        <v>34</v>
      </c>
      <c r="C15" s="34">
        <v>5</v>
      </c>
      <c r="D15" s="33"/>
      <c r="E15" s="33"/>
      <c r="F15" s="33"/>
      <c r="G15" s="33"/>
      <c r="H15" s="33"/>
      <c r="I15" s="33"/>
      <c r="J15" s="33"/>
      <c r="K15" s="33"/>
      <c r="L15" s="33"/>
      <c r="M15" s="33"/>
      <c r="N15" s="33"/>
      <c r="O15" s="33"/>
      <c r="P15" s="33"/>
      <c r="Q15" s="33"/>
      <c r="R15" s="33"/>
      <c r="S15" s="33"/>
      <c r="T15" s="33"/>
      <c r="U15" s="33"/>
      <c r="V15" s="33"/>
      <c r="W15" s="33"/>
    </row>
    <row r="16" spans="1:23" x14ac:dyDescent="0.25">
      <c r="A16" s="9" t="s">
        <v>14</v>
      </c>
      <c r="B16" s="9"/>
      <c r="C16" s="10">
        <f t="shared" ref="C16:W16" si="0">SUM(C6:C15)</f>
        <v>40</v>
      </c>
      <c r="D16" s="10">
        <f t="shared" si="0"/>
        <v>0</v>
      </c>
      <c r="E16" s="10">
        <f t="shared" si="0"/>
        <v>0</v>
      </c>
      <c r="F16" s="10">
        <f t="shared" si="0"/>
        <v>0</v>
      </c>
      <c r="G16" s="10">
        <f t="shared" si="0"/>
        <v>0</v>
      </c>
      <c r="H16" s="10">
        <f t="shared" si="0"/>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c r="T16" s="10">
        <f t="shared" si="0"/>
        <v>0</v>
      </c>
      <c r="U16" s="10">
        <f t="shared" si="0"/>
        <v>0</v>
      </c>
      <c r="V16" s="10">
        <f t="shared" si="0"/>
        <v>0</v>
      </c>
      <c r="W16" s="10">
        <f t="shared" si="0"/>
        <v>0</v>
      </c>
    </row>
    <row r="18" spans="1:2" x14ac:dyDescent="0.25">
      <c r="A18" t="s">
        <v>15</v>
      </c>
      <c r="B18" t="s">
        <v>16</v>
      </c>
    </row>
    <row r="19" spans="1:2" x14ac:dyDescent="0.25">
      <c r="B19" t="s">
        <v>17</v>
      </c>
    </row>
  </sheetData>
  <sheetProtection algorithmName="SHA-512" hashValue="fPp7B6My5RN4asT1e4VK9Dp6zUS886xp655ql/if6mKXzAfSJTQSbUMpanXJf1baNU4t2W2wkWK5UeaZ7ENxJA==" saltValue="v+XjELbDmqoOBbSQrS82M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65" priority="220">
      <formula>D7&gt;$C7</formula>
    </cfRule>
  </conditionalFormatting>
  <conditionalFormatting sqref="W7">
    <cfRule type="expression" dxfId="64" priority="201">
      <formula>W7&gt;$C7</formula>
    </cfRule>
  </conditionalFormatting>
  <conditionalFormatting sqref="E7">
    <cfRule type="expression" dxfId="63" priority="219">
      <formula>E7&gt;$C7</formula>
    </cfRule>
  </conditionalFormatting>
  <conditionalFormatting sqref="F7">
    <cfRule type="expression" dxfId="62" priority="218">
      <formula>F7&gt;$C7</formula>
    </cfRule>
  </conditionalFormatting>
  <conditionalFormatting sqref="G7">
    <cfRule type="expression" dxfId="61" priority="217">
      <formula>G7&gt;$C7</formula>
    </cfRule>
  </conditionalFormatting>
  <conditionalFormatting sqref="H7">
    <cfRule type="expression" dxfId="60" priority="216">
      <formula>H7&gt;$C7</formula>
    </cfRule>
  </conditionalFormatting>
  <conditionalFormatting sqref="I7">
    <cfRule type="expression" dxfId="59" priority="215">
      <formula>I7&gt;$C7</formula>
    </cfRule>
  </conditionalFormatting>
  <conditionalFormatting sqref="J7">
    <cfRule type="expression" dxfId="58" priority="214">
      <formula>J7&gt;$C7</formula>
    </cfRule>
  </conditionalFormatting>
  <conditionalFormatting sqref="K7">
    <cfRule type="expression" dxfId="57" priority="213">
      <formula>K7&gt;$C7</formula>
    </cfRule>
  </conditionalFormatting>
  <conditionalFormatting sqref="L7">
    <cfRule type="expression" dxfId="56" priority="212">
      <formula>L7&gt;$C7</formula>
    </cfRule>
  </conditionalFormatting>
  <conditionalFormatting sqref="M7">
    <cfRule type="expression" dxfId="55" priority="211">
      <formula>M7&gt;$C7</formula>
    </cfRule>
  </conditionalFormatting>
  <conditionalFormatting sqref="N7">
    <cfRule type="expression" dxfId="54" priority="210">
      <formula>N7&gt;$C7</formula>
    </cfRule>
  </conditionalFormatting>
  <conditionalFormatting sqref="O7">
    <cfRule type="expression" dxfId="53" priority="209">
      <formula>O7&gt;$C7</formula>
    </cfRule>
  </conditionalFormatting>
  <conditionalFormatting sqref="P7">
    <cfRule type="expression" dxfId="52" priority="208">
      <formula>P7&gt;$C7</formula>
    </cfRule>
  </conditionalFormatting>
  <conditionalFormatting sqref="Q7">
    <cfRule type="expression" dxfId="51" priority="207">
      <formula>Q7&gt;$C7</formula>
    </cfRule>
  </conditionalFormatting>
  <conditionalFormatting sqref="R7">
    <cfRule type="expression" dxfId="50" priority="206">
      <formula>R7&gt;$C7</formula>
    </cfRule>
  </conditionalFormatting>
  <conditionalFormatting sqref="S7">
    <cfRule type="expression" dxfId="49" priority="205">
      <formula>S7&gt;$C7</formula>
    </cfRule>
  </conditionalFormatting>
  <conditionalFormatting sqref="T7">
    <cfRule type="expression" dxfId="48" priority="204">
      <formula>T7&gt;$C7</formula>
    </cfRule>
  </conditionalFormatting>
  <conditionalFormatting sqref="U7">
    <cfRule type="expression" dxfId="47" priority="203">
      <formula>U7&gt;$C7</formula>
    </cfRule>
  </conditionalFormatting>
  <conditionalFormatting sqref="V7">
    <cfRule type="expression" dxfId="46" priority="202">
      <formula>V7&gt;$C7</formula>
    </cfRule>
  </conditionalFormatting>
  <conditionalFormatting sqref="D6">
    <cfRule type="expression" dxfId="45" priority="180">
      <formula>D6&gt;$C6</formula>
    </cfRule>
  </conditionalFormatting>
  <conditionalFormatting sqref="E6:W6">
    <cfRule type="expression" dxfId="44" priority="179">
      <formula>E6&gt;$C6</formula>
    </cfRule>
  </conditionalFormatting>
  <conditionalFormatting sqref="D11">
    <cfRule type="expression" dxfId="43" priority="178">
      <formula>D11&gt;$C11</formula>
    </cfRule>
  </conditionalFormatting>
  <conditionalFormatting sqref="E11:W11">
    <cfRule type="expression" dxfId="42" priority="177">
      <formula>E11&gt;$C11</formula>
    </cfRule>
  </conditionalFormatting>
  <conditionalFormatting sqref="D12">
    <cfRule type="expression" dxfId="41" priority="160">
      <formula>D12&gt;$C12</formula>
    </cfRule>
  </conditionalFormatting>
  <conditionalFormatting sqref="W12">
    <cfRule type="expression" dxfId="40" priority="141">
      <formula>W12&gt;$C12</formula>
    </cfRule>
  </conditionalFormatting>
  <conditionalFormatting sqref="E12">
    <cfRule type="expression" dxfId="39" priority="159">
      <formula>E12&gt;$C12</formula>
    </cfRule>
  </conditionalFormatting>
  <conditionalFormatting sqref="F12">
    <cfRule type="expression" dxfId="38" priority="158">
      <formula>F12&gt;$C12</formula>
    </cfRule>
  </conditionalFormatting>
  <conditionalFormatting sqref="G12">
    <cfRule type="expression" dxfId="37" priority="157">
      <formula>G12&gt;$C12</formula>
    </cfRule>
  </conditionalFormatting>
  <conditionalFormatting sqref="H12">
    <cfRule type="expression" dxfId="36" priority="156">
      <formula>H12&gt;$C12</formula>
    </cfRule>
  </conditionalFormatting>
  <conditionalFormatting sqref="I12">
    <cfRule type="expression" dxfId="35" priority="155">
      <formula>I12&gt;$C12</formula>
    </cfRule>
  </conditionalFormatting>
  <conditionalFormatting sqref="J12">
    <cfRule type="expression" dxfId="34" priority="154">
      <formula>J12&gt;$C12</formula>
    </cfRule>
  </conditionalFormatting>
  <conditionalFormatting sqref="K12">
    <cfRule type="expression" dxfId="33" priority="153">
      <formula>K12&gt;$C12</formula>
    </cfRule>
  </conditionalFormatting>
  <conditionalFormatting sqref="L12">
    <cfRule type="expression" dxfId="32" priority="152">
      <formula>L12&gt;$C12</formula>
    </cfRule>
  </conditionalFormatting>
  <conditionalFormatting sqref="M12">
    <cfRule type="expression" dxfId="31" priority="151">
      <formula>M12&gt;$C12</formula>
    </cfRule>
  </conditionalFormatting>
  <conditionalFormatting sqref="N12">
    <cfRule type="expression" dxfId="30" priority="150">
      <formula>N12&gt;$C12</formula>
    </cfRule>
  </conditionalFormatting>
  <conditionalFormatting sqref="O12">
    <cfRule type="expression" dxfId="29" priority="149">
      <formula>O12&gt;$C12</formula>
    </cfRule>
  </conditionalFormatting>
  <conditionalFormatting sqref="P12">
    <cfRule type="expression" dxfId="28" priority="148">
      <formula>P12&gt;$C12</formula>
    </cfRule>
  </conditionalFormatting>
  <conditionalFormatting sqref="Q12">
    <cfRule type="expression" dxfId="27" priority="147">
      <formula>Q12&gt;$C12</formula>
    </cfRule>
  </conditionalFormatting>
  <conditionalFormatting sqref="R12">
    <cfRule type="expression" dxfId="26" priority="146">
      <formula>R12&gt;$C12</formula>
    </cfRule>
  </conditionalFormatting>
  <conditionalFormatting sqref="S12">
    <cfRule type="expression" dxfId="25" priority="145">
      <formula>S12&gt;$C12</formula>
    </cfRule>
  </conditionalFormatting>
  <conditionalFormatting sqref="T12">
    <cfRule type="expression" dxfId="24" priority="144">
      <formula>T12&gt;$C12</formula>
    </cfRule>
  </conditionalFormatting>
  <conditionalFormatting sqref="U12">
    <cfRule type="expression" dxfId="23" priority="143">
      <formula>U12&gt;$C12</formula>
    </cfRule>
  </conditionalFormatting>
  <conditionalFormatting sqref="V12">
    <cfRule type="expression" dxfId="22" priority="142">
      <formula>V12&gt;$C12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N17" sqref="N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5N2066 Statistics</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37</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1" t="s">
        <v>11</v>
      </c>
      <c r="B5" s="12"/>
      <c r="C5" s="13" t="s">
        <v>12</v>
      </c>
      <c r="D5" s="50"/>
      <c r="E5" s="50"/>
      <c r="F5" s="50"/>
      <c r="G5" s="50"/>
      <c r="H5" s="50"/>
      <c r="I5" s="50"/>
      <c r="J5" s="50"/>
      <c r="K5" s="50"/>
      <c r="L5" s="50"/>
      <c r="M5" s="50"/>
      <c r="N5" s="50"/>
      <c r="O5" s="50"/>
      <c r="P5" s="50"/>
      <c r="Q5" s="50"/>
      <c r="R5" s="50"/>
      <c r="S5" s="50"/>
      <c r="T5" s="50"/>
      <c r="U5" s="50"/>
      <c r="V5" s="50"/>
      <c r="W5" s="50"/>
    </row>
    <row r="6" spans="1:23" x14ac:dyDescent="0.25">
      <c r="A6" s="22" t="s">
        <v>38</v>
      </c>
      <c r="B6" s="23"/>
      <c r="C6" s="24"/>
      <c r="D6" s="25"/>
      <c r="E6" s="25"/>
      <c r="F6" s="25"/>
      <c r="G6" s="25"/>
      <c r="H6" s="25"/>
      <c r="I6" s="25"/>
      <c r="J6" s="25"/>
      <c r="K6" s="25"/>
      <c r="L6" s="25"/>
      <c r="M6" s="25"/>
      <c r="N6" s="25"/>
      <c r="O6" s="25"/>
      <c r="P6" s="25"/>
      <c r="Q6" s="25"/>
      <c r="R6" s="25"/>
      <c r="S6" s="25"/>
      <c r="T6" s="25"/>
      <c r="U6" s="25"/>
      <c r="V6" s="25"/>
      <c r="W6" s="25"/>
    </row>
    <row r="7" spans="1:23" x14ac:dyDescent="0.25">
      <c r="A7" s="36" t="s">
        <v>39</v>
      </c>
      <c r="B7" s="37"/>
      <c r="C7" s="38"/>
      <c r="D7" s="39"/>
      <c r="E7" s="39"/>
      <c r="F7" s="39"/>
      <c r="G7" s="39"/>
      <c r="H7" s="39"/>
      <c r="I7" s="39"/>
      <c r="J7" s="39"/>
      <c r="K7" s="39"/>
      <c r="L7" s="39"/>
      <c r="M7" s="39"/>
      <c r="N7" s="39"/>
      <c r="O7" s="39"/>
      <c r="P7" s="39"/>
      <c r="Q7" s="39"/>
      <c r="R7" s="39"/>
      <c r="S7" s="39"/>
      <c r="T7" s="39"/>
      <c r="U7" s="39"/>
      <c r="V7" s="39"/>
      <c r="W7" s="39"/>
    </row>
    <row r="8" spans="1:23" s="40" customFormat="1" x14ac:dyDescent="0.25">
      <c r="A8" s="45"/>
      <c r="B8" s="46" t="s">
        <v>40</v>
      </c>
      <c r="C8" s="47"/>
      <c r="D8" s="56"/>
      <c r="E8" s="56"/>
      <c r="F8" s="56"/>
      <c r="G8" s="56"/>
      <c r="H8" s="56"/>
      <c r="I8" s="56"/>
      <c r="J8" s="56"/>
      <c r="K8" s="56"/>
      <c r="L8" s="56"/>
      <c r="M8" s="56"/>
      <c r="N8" s="56"/>
      <c r="O8" s="56"/>
      <c r="P8" s="56"/>
      <c r="Q8" s="56"/>
      <c r="R8" s="56"/>
      <c r="S8" s="56"/>
      <c r="T8" s="56"/>
      <c r="U8" s="56"/>
      <c r="V8" s="56"/>
      <c r="W8" s="56"/>
    </row>
    <row r="9" spans="1:23" s="40" customFormat="1" x14ac:dyDescent="0.25">
      <c r="A9" s="45"/>
      <c r="B9" s="43" t="s">
        <v>41</v>
      </c>
      <c r="C9" s="47"/>
      <c r="D9" s="56"/>
      <c r="E9" s="56"/>
      <c r="F9" s="56"/>
      <c r="G9" s="56"/>
      <c r="H9" s="56"/>
      <c r="I9" s="56"/>
      <c r="J9" s="56"/>
      <c r="K9" s="56"/>
      <c r="L9" s="56"/>
      <c r="M9" s="56"/>
      <c r="N9" s="56"/>
      <c r="O9" s="56"/>
      <c r="P9" s="56"/>
      <c r="Q9" s="56"/>
      <c r="R9" s="56"/>
      <c r="S9" s="56"/>
      <c r="T9" s="56"/>
      <c r="U9" s="56"/>
      <c r="V9" s="56"/>
      <c r="W9" s="56"/>
    </row>
    <row r="10" spans="1:23" x14ac:dyDescent="0.25">
      <c r="A10" s="26" t="s">
        <v>13</v>
      </c>
      <c r="B10" s="8" t="s">
        <v>42</v>
      </c>
      <c r="C10" s="34">
        <v>3</v>
      </c>
      <c r="D10" s="33"/>
      <c r="E10" s="33"/>
      <c r="F10" s="33"/>
      <c r="G10" s="33"/>
      <c r="H10" s="33"/>
      <c r="I10" s="33"/>
      <c r="J10" s="33"/>
      <c r="K10" s="33"/>
      <c r="L10" s="33"/>
      <c r="M10" s="33"/>
      <c r="N10" s="33"/>
      <c r="O10" s="33"/>
      <c r="P10" s="33"/>
      <c r="Q10" s="33"/>
      <c r="R10" s="33"/>
      <c r="S10" s="33"/>
      <c r="T10" s="33"/>
      <c r="U10" s="33"/>
      <c r="V10" s="33"/>
      <c r="W10" s="33"/>
    </row>
    <row r="11" spans="1:23" x14ac:dyDescent="0.25">
      <c r="A11" s="26" t="s">
        <v>13</v>
      </c>
      <c r="B11" s="8" t="s">
        <v>43</v>
      </c>
      <c r="C11" s="34">
        <v>3</v>
      </c>
      <c r="D11" s="33"/>
      <c r="E11" s="33"/>
      <c r="F11" s="33"/>
      <c r="G11" s="33"/>
      <c r="H11" s="33"/>
      <c r="I11" s="33"/>
      <c r="J11" s="33"/>
      <c r="K11" s="33"/>
      <c r="L11" s="33"/>
      <c r="M11" s="33"/>
      <c r="N11" s="33"/>
      <c r="O11" s="33"/>
      <c r="P11" s="33"/>
      <c r="Q11" s="33"/>
      <c r="R11" s="33"/>
      <c r="S11" s="33"/>
      <c r="T11" s="33"/>
      <c r="U11" s="33"/>
      <c r="V11" s="33"/>
      <c r="W11" s="33"/>
    </row>
    <row r="12" spans="1:23" x14ac:dyDescent="0.25">
      <c r="A12" s="26" t="s">
        <v>13</v>
      </c>
      <c r="B12" s="8" t="s">
        <v>44</v>
      </c>
      <c r="C12" s="34">
        <v>3</v>
      </c>
      <c r="D12" s="33"/>
      <c r="E12" s="33"/>
      <c r="F12" s="33"/>
      <c r="G12" s="33"/>
      <c r="H12" s="33"/>
      <c r="I12" s="33"/>
      <c r="J12" s="33"/>
      <c r="K12" s="33"/>
      <c r="L12" s="33"/>
      <c r="M12" s="33"/>
      <c r="N12" s="33"/>
      <c r="O12" s="33"/>
      <c r="P12" s="33"/>
      <c r="Q12" s="33"/>
      <c r="R12" s="33"/>
      <c r="S12" s="33"/>
      <c r="T12" s="33"/>
      <c r="U12" s="33"/>
      <c r="V12" s="33"/>
      <c r="W12" s="33"/>
    </row>
    <row r="13" spans="1:23" x14ac:dyDescent="0.25">
      <c r="A13" s="26" t="s">
        <v>13</v>
      </c>
      <c r="B13" s="8" t="s">
        <v>45</v>
      </c>
      <c r="C13" s="34">
        <v>3</v>
      </c>
      <c r="D13" s="33"/>
      <c r="E13" s="33"/>
      <c r="F13" s="33"/>
      <c r="G13" s="33"/>
      <c r="H13" s="33"/>
      <c r="I13" s="33"/>
      <c r="J13" s="33"/>
      <c r="K13" s="33"/>
      <c r="L13" s="33"/>
      <c r="M13" s="33"/>
      <c r="N13" s="33"/>
      <c r="O13" s="33"/>
      <c r="P13" s="33"/>
      <c r="Q13" s="33"/>
      <c r="R13" s="33"/>
      <c r="S13" s="33"/>
      <c r="T13" s="33"/>
      <c r="U13" s="33"/>
      <c r="V13" s="33"/>
      <c r="W13" s="33"/>
    </row>
    <row r="14" spans="1:23" x14ac:dyDescent="0.25">
      <c r="A14" s="26" t="s">
        <v>13</v>
      </c>
      <c r="B14" s="8" t="s">
        <v>46</v>
      </c>
      <c r="C14" s="34">
        <v>3</v>
      </c>
      <c r="D14" s="33"/>
      <c r="E14" s="33"/>
      <c r="F14" s="33"/>
      <c r="G14" s="33"/>
      <c r="H14" s="33"/>
      <c r="I14" s="33"/>
      <c r="J14" s="33"/>
      <c r="K14" s="33"/>
      <c r="L14" s="33"/>
      <c r="M14" s="33"/>
      <c r="N14" s="33"/>
      <c r="O14" s="33"/>
      <c r="P14" s="33"/>
      <c r="Q14" s="33"/>
      <c r="R14" s="33"/>
      <c r="S14" s="33"/>
      <c r="T14" s="33"/>
      <c r="U14" s="33"/>
      <c r="V14" s="33"/>
      <c r="W14" s="33"/>
    </row>
    <row r="15" spans="1:23" x14ac:dyDescent="0.25">
      <c r="A15" s="42"/>
      <c r="B15" s="43" t="s">
        <v>47</v>
      </c>
      <c r="C15" s="44"/>
      <c r="D15" s="57"/>
      <c r="E15" s="57"/>
      <c r="F15" s="57"/>
      <c r="G15" s="57"/>
      <c r="H15" s="57"/>
      <c r="I15" s="57"/>
      <c r="J15" s="57"/>
      <c r="K15" s="57"/>
      <c r="L15" s="57"/>
      <c r="M15" s="57"/>
      <c r="N15" s="57"/>
      <c r="O15" s="57"/>
      <c r="P15" s="57"/>
      <c r="Q15" s="57"/>
      <c r="R15" s="57"/>
      <c r="S15" s="57"/>
      <c r="T15" s="57"/>
      <c r="U15" s="57"/>
      <c r="V15" s="57"/>
      <c r="W15" s="57"/>
    </row>
    <row r="16" spans="1:23" x14ac:dyDescent="0.25">
      <c r="A16" s="42"/>
      <c r="B16" s="43" t="s">
        <v>48</v>
      </c>
      <c r="C16" s="44"/>
      <c r="D16" s="57"/>
      <c r="E16" s="57"/>
      <c r="F16" s="57"/>
      <c r="G16" s="57"/>
      <c r="H16" s="57"/>
      <c r="I16" s="57"/>
      <c r="J16" s="57"/>
      <c r="K16" s="57"/>
      <c r="L16" s="57"/>
      <c r="M16" s="57"/>
      <c r="N16" s="57"/>
      <c r="O16" s="57"/>
      <c r="P16" s="57"/>
      <c r="Q16" s="57"/>
      <c r="R16" s="57"/>
      <c r="S16" s="57"/>
      <c r="T16" s="57"/>
      <c r="U16" s="57"/>
      <c r="V16" s="57"/>
      <c r="W16" s="57"/>
    </row>
    <row r="17" spans="1:23" x14ac:dyDescent="0.25">
      <c r="A17" s="26" t="s">
        <v>13</v>
      </c>
      <c r="B17" s="8" t="s">
        <v>42</v>
      </c>
      <c r="C17" s="35">
        <v>15</v>
      </c>
      <c r="D17" s="32"/>
      <c r="E17" s="32"/>
      <c r="F17" s="32"/>
      <c r="G17" s="32"/>
      <c r="H17" s="32"/>
      <c r="I17" s="32"/>
      <c r="J17" s="32"/>
      <c r="K17" s="32"/>
      <c r="L17" s="32"/>
      <c r="M17" s="32"/>
      <c r="N17" s="32"/>
      <c r="O17" s="32"/>
      <c r="P17" s="32"/>
      <c r="Q17" s="32"/>
      <c r="R17" s="32"/>
      <c r="S17" s="32"/>
      <c r="T17" s="32"/>
      <c r="U17" s="32"/>
      <c r="V17" s="32"/>
      <c r="W17" s="32"/>
    </row>
    <row r="18" spans="1:23" x14ac:dyDescent="0.25">
      <c r="A18" s="26" t="s">
        <v>13</v>
      </c>
      <c r="B18" s="8" t="s">
        <v>43</v>
      </c>
      <c r="C18" s="34">
        <v>15</v>
      </c>
      <c r="D18" s="33"/>
      <c r="E18" s="33"/>
      <c r="F18" s="33"/>
      <c r="G18" s="33"/>
      <c r="H18" s="33"/>
      <c r="I18" s="33"/>
      <c r="J18" s="33"/>
      <c r="K18" s="33"/>
      <c r="L18" s="33"/>
      <c r="M18" s="33"/>
      <c r="N18" s="33"/>
      <c r="O18" s="33"/>
      <c r="P18" s="33"/>
      <c r="Q18" s="33"/>
      <c r="R18" s="33"/>
      <c r="S18" s="33"/>
      <c r="T18" s="33"/>
      <c r="U18" s="33"/>
      <c r="V18" s="33"/>
      <c r="W18" s="33"/>
    </row>
    <row r="19" spans="1:23" x14ac:dyDescent="0.25">
      <c r="A19" s="26" t="s">
        <v>13</v>
      </c>
      <c r="B19" s="8" t="s">
        <v>44</v>
      </c>
      <c r="C19" s="34">
        <v>15</v>
      </c>
      <c r="D19" s="33"/>
      <c r="E19" s="33"/>
      <c r="F19" s="33"/>
      <c r="G19" s="33"/>
      <c r="H19" s="33"/>
      <c r="I19" s="33"/>
      <c r="J19" s="33"/>
      <c r="K19" s="33"/>
      <c r="L19" s="33"/>
      <c r="M19" s="33"/>
      <c r="N19" s="33"/>
      <c r="O19" s="33"/>
      <c r="P19" s="33"/>
      <c r="Q19" s="33"/>
      <c r="R19" s="33"/>
      <c r="S19" s="33"/>
      <c r="T19" s="33"/>
      <c r="U19" s="33"/>
      <c r="V19" s="33"/>
      <c r="W19" s="33"/>
    </row>
    <row r="20" spans="1:23" x14ac:dyDescent="0.25">
      <c r="A20" s="9" t="s">
        <v>14</v>
      </c>
      <c r="B20" s="9"/>
      <c r="C20" s="10">
        <f t="shared" ref="C20:W20" si="0">SUM(C6:C19)</f>
        <v>60</v>
      </c>
      <c r="D20" s="10">
        <f>SUM(D6:D19)</f>
        <v>0</v>
      </c>
      <c r="E20" s="10">
        <f t="shared" si="0"/>
        <v>0</v>
      </c>
      <c r="F20" s="10">
        <f t="shared" si="0"/>
        <v>0</v>
      </c>
      <c r="G20" s="10">
        <f t="shared" si="0"/>
        <v>0</v>
      </c>
      <c r="H20" s="10">
        <f>SUM(H6:H19)</f>
        <v>0</v>
      </c>
      <c r="I20" s="10">
        <f t="shared" si="0"/>
        <v>0</v>
      </c>
      <c r="J20" s="10">
        <f t="shared" si="0"/>
        <v>0</v>
      </c>
      <c r="K20" s="10">
        <f>SUM(K6:K19)</f>
        <v>0</v>
      </c>
      <c r="L20" s="10">
        <f t="shared" si="0"/>
        <v>0</v>
      </c>
      <c r="M20" s="10">
        <f t="shared" si="0"/>
        <v>0</v>
      </c>
      <c r="N20" s="10">
        <f t="shared" si="0"/>
        <v>0</v>
      </c>
      <c r="O20" s="10">
        <f>SUM(O6:O19)</f>
        <v>0</v>
      </c>
      <c r="P20" s="10">
        <f t="shared" si="0"/>
        <v>0</v>
      </c>
      <c r="Q20" s="10">
        <f t="shared" si="0"/>
        <v>0</v>
      </c>
      <c r="R20" s="10">
        <f>SUM(R6:R19)</f>
        <v>0</v>
      </c>
      <c r="S20" s="10">
        <f t="shared" si="0"/>
        <v>0</v>
      </c>
      <c r="T20" s="10">
        <f t="shared" si="0"/>
        <v>0</v>
      </c>
      <c r="U20" s="10">
        <f t="shared" si="0"/>
        <v>0</v>
      </c>
      <c r="V20" s="10">
        <f>SUM(V6:V19)</f>
        <v>0</v>
      </c>
      <c r="W20" s="10">
        <f t="shared" si="0"/>
        <v>0</v>
      </c>
    </row>
    <row r="22" spans="1:23" x14ac:dyDescent="0.25">
      <c r="A22" t="s">
        <v>15</v>
      </c>
      <c r="B22" t="s">
        <v>16</v>
      </c>
    </row>
    <row r="23" spans="1:23" x14ac:dyDescent="0.25">
      <c r="B23" t="s">
        <v>17</v>
      </c>
    </row>
  </sheetData>
  <sheetProtection algorithmName="SHA-512" hashValue="fX4agGbneD5/ps6jwGQJjF9NRkp8B+oSNFnAXeqq5CzgEvvnb+brVDDE1pbo2OQxiOUti5UEuTN46PLBkgA6mQ==" saltValue="B1iFIp5eAW4N3LL66tAJS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21" priority="220">
      <formula>D6&gt;$C6</formula>
    </cfRule>
  </conditionalFormatting>
  <conditionalFormatting sqref="D17">
    <cfRule type="expression" dxfId="20" priority="160">
      <formula>D17&gt;$C17</formula>
    </cfRule>
  </conditionalFormatting>
  <conditionalFormatting sqref="W17">
    <cfRule type="expression" dxfId="19" priority="141">
      <formula>W17&gt;$C17</formula>
    </cfRule>
  </conditionalFormatting>
  <conditionalFormatting sqref="E17">
    <cfRule type="expression" dxfId="18" priority="159">
      <formula>E17&gt;$C17</formula>
    </cfRule>
  </conditionalFormatting>
  <conditionalFormatting sqref="F17">
    <cfRule type="expression" dxfId="17" priority="158">
      <formula>F17&gt;$C17</formula>
    </cfRule>
  </conditionalFormatting>
  <conditionalFormatting sqref="G17">
    <cfRule type="expression" dxfId="16" priority="157">
      <formula>G17&gt;$C17</formula>
    </cfRule>
  </conditionalFormatting>
  <conditionalFormatting sqref="H17">
    <cfRule type="expression" dxfId="15" priority="156">
      <formula>H17&gt;$C17</formula>
    </cfRule>
  </conditionalFormatting>
  <conditionalFormatting sqref="I17">
    <cfRule type="expression" dxfId="14" priority="155">
      <formula>I17&gt;$C17</formula>
    </cfRule>
  </conditionalFormatting>
  <conditionalFormatting sqref="J17">
    <cfRule type="expression" dxfId="13" priority="154">
      <formula>J17&gt;$C17</formula>
    </cfRule>
  </conditionalFormatting>
  <conditionalFormatting sqref="K17">
    <cfRule type="expression" dxfId="12" priority="153">
      <formula>K17&gt;$C17</formula>
    </cfRule>
  </conditionalFormatting>
  <conditionalFormatting sqref="L17">
    <cfRule type="expression" dxfId="11" priority="152">
      <formula>L17&gt;$C17</formula>
    </cfRule>
  </conditionalFormatting>
  <conditionalFormatting sqref="M17">
    <cfRule type="expression" dxfId="10" priority="151">
      <formula>M17&gt;$C17</formula>
    </cfRule>
  </conditionalFormatting>
  <conditionalFormatting sqref="N17">
    <cfRule type="expression" dxfId="9" priority="150">
      <formula>N17&gt;$C17</formula>
    </cfRule>
  </conditionalFormatting>
  <conditionalFormatting sqref="O17">
    <cfRule type="expression" dxfId="8" priority="149">
      <formula>O17&gt;$C17</formula>
    </cfRule>
  </conditionalFormatting>
  <conditionalFormatting sqref="P17">
    <cfRule type="expression" dxfId="7" priority="148">
      <formula>P17&gt;$C17</formula>
    </cfRule>
  </conditionalFormatting>
  <conditionalFormatting sqref="Q17">
    <cfRule type="expression" dxfId="6" priority="147">
      <formula>Q17&gt;$C17</formula>
    </cfRule>
  </conditionalFormatting>
  <conditionalFormatting sqref="R17">
    <cfRule type="expression" dxfId="5" priority="146">
      <formula>R17&gt;$C17</formula>
    </cfRule>
  </conditionalFormatting>
  <conditionalFormatting sqref="S17">
    <cfRule type="expression" dxfId="4" priority="145">
      <formula>S17&gt;$C17</formula>
    </cfRule>
  </conditionalFormatting>
  <conditionalFormatting sqref="T17">
    <cfRule type="expression" dxfId="3" priority="144">
      <formula>T17&gt;$C17</formula>
    </cfRule>
  </conditionalFormatting>
  <conditionalFormatting sqref="U17">
    <cfRule type="expression" dxfId="2" priority="143">
      <formula>U17&gt;$C17</formula>
    </cfRule>
  </conditionalFormatting>
  <conditionalFormatting sqref="V17">
    <cfRule type="expression" dxfId="1" priority="142">
      <formula>V17&gt;$C17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5N2066 Statistics</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7" t="str">
        <f>IF(Learners!C11="","",Learners!C11)</f>
        <v/>
      </c>
      <c r="C7" s="27" t="str">
        <f>IF(Learners!B11="","",Learners!B11)</f>
        <v/>
      </c>
      <c r="D7" s="21" t="str">
        <f>IF(Learners!D$11="","",Learners!D$11)</f>
        <v/>
      </c>
      <c r="E7" s="21">
        <f>Assignment!$D$16</f>
        <v>0</v>
      </c>
      <c r="F7" s="21">
        <f>Exam!$D$20</f>
        <v>0</v>
      </c>
      <c r="G7" s="21" t="str">
        <f t="shared" ref="G7:G26" si="0">IF(B7="","",SUM(E7:F7))</f>
        <v/>
      </c>
      <c r="H7" s="21"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Assignment!$E$16</f>
        <v>0</v>
      </c>
      <c r="F8" s="29">
        <f>Exam!$E$20</f>
        <v>0</v>
      </c>
      <c r="G8" s="29" t="str">
        <f t="shared" si="0"/>
        <v/>
      </c>
      <c r="H8" s="20" t="str">
        <f t="shared" ref="H8:H26" si="1">IF(G8="","",IF(G8&gt;79,"D",IF(G8&gt;64,"M", IF(G8&gt;49,"P",IF(G8&lt;50,"U")))))</f>
        <v/>
      </c>
      <c r="I8" s="31"/>
    </row>
    <row r="9" spans="1:9" ht="23.25" customHeight="1" x14ac:dyDescent="0.25">
      <c r="A9" s="21">
        <v>3</v>
      </c>
      <c r="B9" s="27" t="str">
        <f>IF(Learners!C13="","",Learners!C13)</f>
        <v/>
      </c>
      <c r="C9" s="27" t="str">
        <f>IF(Learners!B13="","",Learners!B13)</f>
        <v/>
      </c>
      <c r="D9" s="21" t="str">
        <f>IF(Learners!D13="","",Learners!D13)</f>
        <v/>
      </c>
      <c r="E9" s="21">
        <f>Assignment!$F$16</f>
        <v>0</v>
      </c>
      <c r="F9" s="21">
        <f>Exam!$F$20</f>
        <v>0</v>
      </c>
      <c r="G9" s="21" t="str">
        <f t="shared" si="0"/>
        <v/>
      </c>
      <c r="H9" s="21" t="str">
        <f t="shared" si="1"/>
        <v/>
      </c>
      <c r="I9" s="28"/>
    </row>
    <row r="10" spans="1:9" ht="23.25" customHeight="1" x14ac:dyDescent="0.25">
      <c r="A10" s="29">
        <v>4</v>
      </c>
      <c r="B10" s="30" t="str">
        <f>IF(Learners!C14="","",Learners!C14)</f>
        <v/>
      </c>
      <c r="C10" s="30" t="str">
        <f>IF(Learners!B14="","",Learners!B14)</f>
        <v/>
      </c>
      <c r="D10" s="29" t="str">
        <f>IF(Learners!D14="","",Learners!D14)</f>
        <v/>
      </c>
      <c r="E10" s="29">
        <f>Assignment!$G$16</f>
        <v>0</v>
      </c>
      <c r="F10" s="29">
        <f>Exam!$G$20</f>
        <v>0</v>
      </c>
      <c r="G10" s="29" t="str">
        <f t="shared" si="0"/>
        <v/>
      </c>
      <c r="H10" s="20" t="str">
        <f t="shared" si="1"/>
        <v/>
      </c>
      <c r="I10" s="31"/>
    </row>
    <row r="11" spans="1:9" ht="23.25" customHeight="1" x14ac:dyDescent="0.25">
      <c r="A11" s="21">
        <v>5</v>
      </c>
      <c r="B11" s="27" t="str">
        <f>IF(Learners!C15="","",Learners!C15)</f>
        <v/>
      </c>
      <c r="C11" s="27" t="str">
        <f>IF(Learners!B15="","",Learners!B15)</f>
        <v/>
      </c>
      <c r="D11" s="21" t="str">
        <f>IF(Learners!D15="","",Learners!D15)</f>
        <v/>
      </c>
      <c r="E11" s="21">
        <f>Assignment!$H$16</f>
        <v>0</v>
      </c>
      <c r="F11" s="21">
        <f>Exam!$H$20</f>
        <v>0</v>
      </c>
      <c r="G11" s="21" t="str">
        <f t="shared" si="0"/>
        <v/>
      </c>
      <c r="H11" s="21" t="str">
        <f t="shared" si="1"/>
        <v/>
      </c>
      <c r="I11" s="28"/>
    </row>
    <row r="12" spans="1:9" ht="23.25" customHeight="1" x14ac:dyDescent="0.25">
      <c r="A12" s="29">
        <v>6</v>
      </c>
      <c r="B12" s="30" t="str">
        <f>IF(Learners!C16="","",Learners!C16)</f>
        <v/>
      </c>
      <c r="C12" s="30" t="str">
        <f>IF(Learners!B16="","",Learners!B16)</f>
        <v/>
      </c>
      <c r="D12" s="29" t="str">
        <f>IF(Learners!D16="","",Learners!D16)</f>
        <v/>
      </c>
      <c r="E12" s="29">
        <f>Assignment!$I$16</f>
        <v>0</v>
      </c>
      <c r="F12" s="29">
        <f>Exam!$I$20</f>
        <v>0</v>
      </c>
      <c r="G12" s="29" t="str">
        <f t="shared" si="0"/>
        <v/>
      </c>
      <c r="H12" s="20" t="str">
        <f t="shared" si="1"/>
        <v/>
      </c>
      <c r="I12" s="31"/>
    </row>
    <row r="13" spans="1:9" ht="23.25" customHeight="1" x14ac:dyDescent="0.25">
      <c r="A13" s="21">
        <v>7</v>
      </c>
      <c r="B13" s="27" t="str">
        <f>IF(Learners!C17="","",Learners!C17)</f>
        <v/>
      </c>
      <c r="C13" s="27" t="str">
        <f>IF(Learners!B17="","",Learners!B17)</f>
        <v/>
      </c>
      <c r="D13" s="21" t="str">
        <f>IF(Learners!D17="","",Learners!D17)</f>
        <v/>
      </c>
      <c r="E13" s="21">
        <f>Assignment!$J$16</f>
        <v>0</v>
      </c>
      <c r="F13" s="21">
        <f>Exam!$J$20</f>
        <v>0</v>
      </c>
      <c r="G13" s="21" t="str">
        <f t="shared" si="0"/>
        <v/>
      </c>
      <c r="H13" s="21" t="str">
        <f t="shared" si="1"/>
        <v/>
      </c>
      <c r="I13" s="28"/>
    </row>
    <row r="14" spans="1:9" ht="23.25" customHeight="1" x14ac:dyDescent="0.25">
      <c r="A14" s="29">
        <v>8</v>
      </c>
      <c r="B14" s="30" t="str">
        <f>IF(Learners!C18="","",Learners!C18)</f>
        <v/>
      </c>
      <c r="C14" s="30" t="str">
        <f>IF(Learners!B18="","",Learners!B18)</f>
        <v/>
      </c>
      <c r="D14" s="29" t="str">
        <f>IF(Learners!D18="","",Learners!D18)</f>
        <v/>
      </c>
      <c r="E14" s="29">
        <f>Assignment!$K$16</f>
        <v>0</v>
      </c>
      <c r="F14" s="29">
        <f>Exam!$K$20</f>
        <v>0</v>
      </c>
      <c r="G14" s="29" t="str">
        <f t="shared" si="0"/>
        <v/>
      </c>
      <c r="H14" s="20" t="str">
        <f t="shared" si="1"/>
        <v/>
      </c>
      <c r="I14" s="31"/>
    </row>
    <row r="15" spans="1:9" ht="23.25" customHeight="1" x14ac:dyDescent="0.25">
      <c r="A15" s="21">
        <v>9</v>
      </c>
      <c r="B15" s="27" t="str">
        <f>IF(Learners!C19="","",Learners!C19)</f>
        <v/>
      </c>
      <c r="C15" s="27" t="str">
        <f>IF(Learners!B19="","",Learners!B19)</f>
        <v/>
      </c>
      <c r="D15" s="21" t="str">
        <f>IF(Learners!D19="","",Learners!D19)</f>
        <v/>
      </c>
      <c r="E15" s="21">
        <f>Assignment!$L$16</f>
        <v>0</v>
      </c>
      <c r="F15" s="21">
        <f>Exam!$L$20</f>
        <v>0</v>
      </c>
      <c r="G15" s="21" t="str">
        <f t="shared" si="0"/>
        <v/>
      </c>
      <c r="H15" s="21" t="str">
        <f t="shared" si="1"/>
        <v/>
      </c>
      <c r="I15" s="28"/>
    </row>
    <row r="16" spans="1:9" ht="23.25" customHeight="1" x14ac:dyDescent="0.25">
      <c r="A16" s="29">
        <v>10</v>
      </c>
      <c r="B16" s="30" t="str">
        <f>IF(Learners!C20="","",Learners!C20)</f>
        <v/>
      </c>
      <c r="C16" s="30" t="str">
        <f>IF(Learners!B20="","",Learners!B20)</f>
        <v/>
      </c>
      <c r="D16" s="29" t="str">
        <f>IF(Learners!D20="","",Learners!D20)</f>
        <v/>
      </c>
      <c r="E16" s="29">
        <f>Assignment!$M$16</f>
        <v>0</v>
      </c>
      <c r="F16" s="29">
        <f>Exam!$M$20</f>
        <v>0</v>
      </c>
      <c r="G16" s="29" t="str">
        <f t="shared" si="0"/>
        <v/>
      </c>
      <c r="H16" s="20" t="str">
        <f t="shared" si="1"/>
        <v/>
      </c>
      <c r="I16" s="31"/>
    </row>
    <row r="17" spans="1:9" ht="23.25" customHeight="1" x14ac:dyDescent="0.25">
      <c r="A17" s="21">
        <v>11</v>
      </c>
      <c r="B17" s="27" t="str">
        <f>IF(Learners!C21="","",Learners!C21)</f>
        <v/>
      </c>
      <c r="C17" s="27" t="str">
        <f>IF(Learners!B21="","",Learners!B21)</f>
        <v/>
      </c>
      <c r="D17" s="21" t="str">
        <f>IF(Learners!D21="","",Learners!D21)</f>
        <v/>
      </c>
      <c r="E17" s="21">
        <f>Assignment!$N$16</f>
        <v>0</v>
      </c>
      <c r="F17" s="21">
        <f>Exam!$N$20</f>
        <v>0</v>
      </c>
      <c r="G17" s="21" t="str">
        <f t="shared" si="0"/>
        <v/>
      </c>
      <c r="H17" s="21" t="str">
        <f t="shared" si="1"/>
        <v/>
      </c>
      <c r="I17" s="28"/>
    </row>
    <row r="18" spans="1:9" ht="23.25" customHeight="1" x14ac:dyDescent="0.25">
      <c r="A18" s="29">
        <v>12</v>
      </c>
      <c r="B18" s="30" t="str">
        <f>IF(Learners!C22="","",Learners!C22)</f>
        <v/>
      </c>
      <c r="C18" s="30" t="str">
        <f>IF(Learners!B22="","",Learners!B22)</f>
        <v/>
      </c>
      <c r="D18" s="29" t="str">
        <f>IF(Learners!D22="","",Learners!D22)</f>
        <v/>
      </c>
      <c r="E18" s="29">
        <f>Assignment!$O$16</f>
        <v>0</v>
      </c>
      <c r="F18" s="29">
        <f>Exam!$O$20</f>
        <v>0</v>
      </c>
      <c r="G18" s="29" t="str">
        <f t="shared" si="0"/>
        <v/>
      </c>
      <c r="H18" s="20" t="str">
        <f t="shared" si="1"/>
        <v/>
      </c>
      <c r="I18" s="31"/>
    </row>
    <row r="19" spans="1:9" ht="23.25" customHeight="1" x14ac:dyDescent="0.25">
      <c r="A19" s="21">
        <v>13</v>
      </c>
      <c r="B19" s="27" t="str">
        <f>IF(Learners!C23="","",Learners!C23)</f>
        <v/>
      </c>
      <c r="C19" s="27" t="str">
        <f>IF(Learners!B23="","",Learners!B23)</f>
        <v/>
      </c>
      <c r="D19" s="21" t="str">
        <f>IF(Learners!D23="","",Learners!D23)</f>
        <v/>
      </c>
      <c r="E19" s="21">
        <f>Assignment!$P$16</f>
        <v>0</v>
      </c>
      <c r="F19" s="21">
        <f>Exam!$P$20</f>
        <v>0</v>
      </c>
      <c r="G19" s="21" t="str">
        <f t="shared" si="0"/>
        <v/>
      </c>
      <c r="H19" s="21" t="str">
        <f t="shared" si="1"/>
        <v/>
      </c>
      <c r="I19" s="28"/>
    </row>
    <row r="20" spans="1:9" ht="23.25" customHeight="1" x14ac:dyDescent="0.25">
      <c r="A20" s="29">
        <v>14</v>
      </c>
      <c r="B20" s="30" t="str">
        <f>IF(Learners!C24="","",Learners!C24)</f>
        <v/>
      </c>
      <c r="C20" s="30" t="str">
        <f>IF(Learners!B24="","",Learners!B24)</f>
        <v/>
      </c>
      <c r="D20" s="29" t="str">
        <f>IF(Learners!D24="","",Learners!D24)</f>
        <v/>
      </c>
      <c r="E20" s="29">
        <f>Assignment!$Q$16</f>
        <v>0</v>
      </c>
      <c r="F20" s="29">
        <f>Exam!$Q$20</f>
        <v>0</v>
      </c>
      <c r="G20" s="29" t="str">
        <f t="shared" si="0"/>
        <v/>
      </c>
      <c r="H20" s="20" t="str">
        <f t="shared" si="1"/>
        <v/>
      </c>
      <c r="I20" s="31"/>
    </row>
    <row r="21" spans="1:9" ht="23.25" customHeight="1" x14ac:dyDescent="0.25">
      <c r="A21" s="21">
        <v>15</v>
      </c>
      <c r="B21" s="27" t="str">
        <f>IF(Learners!C25="","",Learners!C25)</f>
        <v/>
      </c>
      <c r="C21" s="27" t="str">
        <f>IF(Learners!B25="","",Learners!B25)</f>
        <v/>
      </c>
      <c r="D21" s="21" t="str">
        <f>IF(Learners!D25="","",Learners!D25)</f>
        <v/>
      </c>
      <c r="E21" s="21">
        <f>Assignment!$R$16</f>
        <v>0</v>
      </c>
      <c r="F21" s="21">
        <f>Exam!$R$20</f>
        <v>0</v>
      </c>
      <c r="G21" s="21" t="str">
        <f t="shared" si="0"/>
        <v/>
      </c>
      <c r="H21" s="21" t="str">
        <f t="shared" si="1"/>
        <v/>
      </c>
      <c r="I21" s="28"/>
    </row>
    <row r="22" spans="1:9" ht="23.25" customHeight="1" x14ac:dyDescent="0.25">
      <c r="A22" s="29">
        <v>16</v>
      </c>
      <c r="B22" s="30" t="str">
        <f>IF(Learners!C26="","",Learners!C26)</f>
        <v/>
      </c>
      <c r="C22" s="30" t="str">
        <f>IF(Learners!B26="","",Learners!B26)</f>
        <v/>
      </c>
      <c r="D22" s="29" t="str">
        <f>IF(Learners!D26="","",Learners!D26)</f>
        <v/>
      </c>
      <c r="E22" s="29">
        <f>Assignment!$S$16</f>
        <v>0</v>
      </c>
      <c r="F22" s="29">
        <f>Exam!$S$20</f>
        <v>0</v>
      </c>
      <c r="G22" s="29" t="str">
        <f t="shared" si="0"/>
        <v/>
      </c>
      <c r="H22" s="20" t="str">
        <f t="shared" si="1"/>
        <v/>
      </c>
      <c r="I22" s="31"/>
    </row>
    <row r="23" spans="1:9" ht="23.25" customHeight="1" x14ac:dyDescent="0.25">
      <c r="A23" s="21">
        <v>17</v>
      </c>
      <c r="B23" s="27" t="str">
        <f>IF(Learners!C27="","",Learners!C27)</f>
        <v/>
      </c>
      <c r="C23" s="27" t="str">
        <f>IF(Learners!B27="","",Learners!B27)</f>
        <v/>
      </c>
      <c r="D23" s="21" t="str">
        <f>IF(Learners!D27="","",Learners!D27)</f>
        <v/>
      </c>
      <c r="E23" s="21">
        <f>Assignment!$T$16</f>
        <v>0</v>
      </c>
      <c r="F23" s="21">
        <f>Exam!$T$20</f>
        <v>0</v>
      </c>
      <c r="G23" s="21" t="str">
        <f t="shared" si="0"/>
        <v/>
      </c>
      <c r="H23" s="21" t="str">
        <f t="shared" si="1"/>
        <v/>
      </c>
      <c r="I23" s="28"/>
    </row>
    <row r="24" spans="1:9" ht="23.25" customHeight="1" x14ac:dyDescent="0.25">
      <c r="A24" s="29">
        <v>18</v>
      </c>
      <c r="B24" s="30" t="str">
        <f>IF(Learners!C28="","",Learners!C28)</f>
        <v/>
      </c>
      <c r="C24" s="30" t="str">
        <f>IF(Learners!B28="","",Learners!B28)</f>
        <v/>
      </c>
      <c r="D24" s="29" t="str">
        <f>IF(Learners!D28="","",Learners!D28)</f>
        <v/>
      </c>
      <c r="E24" s="29">
        <f>Assignment!$U$16</f>
        <v>0</v>
      </c>
      <c r="F24" s="29">
        <f>Exam!$U$20</f>
        <v>0</v>
      </c>
      <c r="G24" s="29" t="str">
        <f t="shared" si="0"/>
        <v/>
      </c>
      <c r="H24" s="20" t="str">
        <f t="shared" si="1"/>
        <v/>
      </c>
      <c r="I24" s="31"/>
    </row>
    <row r="25" spans="1:9" ht="23.25" customHeight="1" x14ac:dyDescent="0.25">
      <c r="A25" s="21">
        <v>19</v>
      </c>
      <c r="B25" s="27" t="str">
        <f>IF(Learners!C29="","",Learners!C29)</f>
        <v/>
      </c>
      <c r="C25" s="27" t="str">
        <f>IF(Learners!B29="","",Learners!B29)</f>
        <v/>
      </c>
      <c r="D25" s="21" t="str">
        <f>IF(Learners!D29="","",Learners!D29)</f>
        <v/>
      </c>
      <c r="E25" s="21">
        <f>Assignment!$V$16</f>
        <v>0</v>
      </c>
      <c r="F25" s="21">
        <f>Exam!$V$20</f>
        <v>0</v>
      </c>
      <c r="G25" s="21" t="str">
        <f t="shared" si="0"/>
        <v/>
      </c>
      <c r="H25" s="21" t="str">
        <f t="shared" si="1"/>
        <v/>
      </c>
      <c r="I25" s="28"/>
    </row>
    <row r="26" spans="1:9" ht="23.25" customHeight="1" x14ac:dyDescent="0.25">
      <c r="A26" s="29">
        <v>20</v>
      </c>
      <c r="B26" s="30" t="str">
        <f>IF(Learners!C30="","",Learners!C30)</f>
        <v/>
      </c>
      <c r="C26" s="30" t="str">
        <f>IF(Learners!B30="","",Learners!B30)</f>
        <v/>
      </c>
      <c r="D26" s="29" t="str">
        <f>IF(Learners!D30="","",Learners!D30)</f>
        <v/>
      </c>
      <c r="E26" s="29">
        <f>Assignment!$W$16</f>
        <v>0</v>
      </c>
      <c r="F26" s="29">
        <f>Exam!$W$20</f>
        <v>0</v>
      </c>
      <c r="G26" s="29" t="str">
        <f t="shared" si="0"/>
        <v/>
      </c>
      <c r="H26" s="20" t="str">
        <f t="shared" si="1"/>
        <v/>
      </c>
      <c r="I26" s="31"/>
    </row>
    <row r="27" spans="1:9" x14ac:dyDescent="0.25">
      <c r="I27" s="19"/>
    </row>
    <row r="28" spans="1:9" ht="29.25" customHeight="1" x14ac:dyDescent="0.25">
      <c r="A28" s="51" t="s">
        <v>26</v>
      </c>
      <c r="B28" s="52"/>
      <c r="C28" s="52"/>
      <c r="D28" s="52"/>
      <c r="E28" s="52"/>
      <c r="F28" s="52"/>
      <c r="G28" s="52"/>
      <c r="H28" s="52"/>
      <c r="I28" s="52"/>
    </row>
    <row r="29" spans="1:9" ht="30" customHeight="1" x14ac:dyDescent="0.25">
      <c r="A29" s="53" t="s">
        <v>27</v>
      </c>
      <c r="B29" s="54"/>
      <c r="C29" s="54"/>
      <c r="D29" s="54"/>
      <c r="E29" s="54"/>
      <c r="F29" s="54"/>
      <c r="G29" s="54"/>
      <c r="H29" s="54"/>
      <c r="I29" s="54"/>
    </row>
    <row r="30" spans="1:9" x14ac:dyDescent="0.25">
      <c r="B30" s="7"/>
    </row>
  </sheetData>
  <sheetProtection algorithmName="SHA-512" hashValue="I2+DdWuzl//479eVVwB3z9OUjwv9OjfaMGzjDI5PUErA7AB/qIikZDPd8aqH2icTb0cPa2Z4YOOXNhw87gnQgA==" saltValue="8VB5m5w9JI4/gjENcYg1t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0ce844a-3414-47bc-be42-35076de08631"/>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a304dd5-7e6f-40be-acfb-5410e2b167f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2020-08-31T09:38:41Z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