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1570" windowHeight="8085" activeTab="4"/>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7" l="1"/>
  <c r="C20" i="7"/>
  <c r="W17" i="8" l="1"/>
  <c r="G26" i="6" s="1"/>
  <c r="V17" i="8"/>
  <c r="G25" i="6" s="1"/>
  <c r="U17" i="8"/>
  <c r="G24" i="6" s="1"/>
  <c r="T17" i="8"/>
  <c r="G23" i="6" s="1"/>
  <c r="S17" i="8"/>
  <c r="G22" i="6" s="1"/>
  <c r="R17" i="8"/>
  <c r="G21" i="6" s="1"/>
  <c r="Q17" i="8"/>
  <c r="G20" i="6" s="1"/>
  <c r="P17" i="8"/>
  <c r="G19" i="6" s="1"/>
  <c r="O17" i="8"/>
  <c r="G18" i="6" s="1"/>
  <c r="N17" i="8"/>
  <c r="G17" i="6" s="1"/>
  <c r="M17" i="8"/>
  <c r="G16" i="6" s="1"/>
  <c r="L17" i="8"/>
  <c r="G15" i="6" s="1"/>
  <c r="K17" i="8"/>
  <c r="G14" i="6" s="1"/>
  <c r="J17" i="8"/>
  <c r="G13" i="6" s="1"/>
  <c r="I17" i="8"/>
  <c r="G12" i="6" s="1"/>
  <c r="H17" i="8"/>
  <c r="G11" i="6" s="1"/>
  <c r="G17" i="8"/>
  <c r="G10" i="6" s="1"/>
  <c r="F17" i="8"/>
  <c r="G9" i="6" s="1"/>
  <c r="E17" i="8"/>
  <c r="G8" i="6" s="1"/>
  <c r="D17" i="8"/>
  <c r="G7" i="6" s="1"/>
  <c r="C17" i="8"/>
  <c r="W2" i="8"/>
  <c r="V2" i="8"/>
  <c r="U2" i="8"/>
  <c r="T2" i="8"/>
  <c r="S2" i="8"/>
  <c r="R2" i="8"/>
  <c r="Q2" i="8"/>
  <c r="P2" i="8"/>
  <c r="O2" i="8"/>
  <c r="N2" i="8"/>
  <c r="M2" i="8"/>
  <c r="L2" i="8"/>
  <c r="K2" i="8"/>
  <c r="J2" i="8"/>
  <c r="I2" i="8"/>
  <c r="H2" i="8"/>
  <c r="G2" i="8"/>
  <c r="F2" i="8"/>
  <c r="E2" i="8"/>
  <c r="D2" i="8"/>
  <c r="A1" i="8"/>
  <c r="W20" i="7"/>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F8" i="6"/>
  <c r="D20" i="7"/>
  <c r="F7" i="6" s="1"/>
  <c r="W2" i="7"/>
  <c r="V2" i="7"/>
  <c r="U2" i="7"/>
  <c r="T2" i="7"/>
  <c r="S2" i="7"/>
  <c r="R2" i="7"/>
  <c r="Q2" i="7"/>
  <c r="P2" i="7"/>
  <c r="O2" i="7"/>
  <c r="N2" i="7"/>
  <c r="M2" i="7"/>
  <c r="L2" i="7"/>
  <c r="K2" i="7"/>
  <c r="J2" i="7"/>
  <c r="I2" i="7"/>
  <c r="H2" i="7"/>
  <c r="G2" i="7"/>
  <c r="F2" i="7"/>
  <c r="E2" i="7"/>
  <c r="D2" i="7"/>
  <c r="A1" i="7"/>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<sst xmlns="http://schemas.openxmlformats.org/spreadsheetml/2006/main" count="105" uniqueCount="61">
  <si>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</si>
  <si>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</si>
  <si>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</si>
  <si>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</si>
  <si>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</si>
  <si>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</si>
  <si>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</si>
  <si>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</si>
  <si>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</si>
  <si>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</si>
  <si>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</si>
  <si>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</si>
  <si>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</si>
  <si>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</si>
  <si>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</si>
  <si>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</si>
  <si>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</si>
  <si>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</si>
  <si>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</si>
  <si>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</si>
  <si>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</si>
  <si>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</si>
  <si>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</si>
  <si>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</si>
  <si>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</si>
  <si>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</si>
  <si>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</si>
  <si>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</si>
  <si>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</si>
  <si>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5N1952 Information and Communication Systems</t>
  </si>
  <si>
    <t>Assignment 30%</t>
  </si>
  <si>
    <t>Evidence of appropriate research (primary and secondary)</t>
  </si>
  <si>
    <t>Understanding of topic clearly demonstrated</t>
  </si>
  <si>
    <t>Comprehensive analysis of research/findings</t>
  </si>
  <si>
    <t>Appropriate conclusions/recommendations clearly indicated</t>
  </si>
  <si>
    <t>Information presented appropriately</t>
  </si>
  <si>
    <t>Skills Demonstration 30%</t>
  </si>
  <si>
    <t>Skills Demonstration</t>
  </si>
  <si>
    <t>Demonstrate appropriate ICT methods to send data</t>
  </si>
  <si>
    <t>Demonstrate appropriate ICT methods to receive data</t>
  </si>
  <si>
    <t>Demonstrate appropriate ICT methods to forward data</t>
  </si>
  <si>
    <t>Create a data capture form</t>
  </si>
  <si>
    <t>Create a database and input data</t>
  </si>
  <si>
    <t>Create a query to extract data</t>
  </si>
  <si>
    <t>Create a report and set of labels</t>
  </si>
  <si>
    <t>Password protect a database</t>
  </si>
  <si>
    <t>Use appropriate ICT to extract specific information</t>
  </si>
  <si>
    <t>Use appropriate ICT to download a file (e.g. image, music etc.)</t>
  </si>
  <si>
    <t>Examination (Theory-Based) 40%</t>
  </si>
  <si>
    <t>Question No.: 1</t>
  </si>
  <si>
    <t>Question No.: 2</t>
  </si>
  <si>
    <t>Question No.: 3</t>
  </si>
  <si>
    <t>Question No.: 4</t>
  </si>
  <si>
    <t>Question No.: 5</t>
  </si>
  <si>
    <t>Question No.: 6</t>
  </si>
  <si>
    <t>Question No.: 7</t>
  </si>
  <si>
    <t>Question No.: 8</t>
  </si>
  <si>
    <t>Question No.: 9</t>
  </si>
  <si>
    <t>Question No.: 10</t>
  </si>
  <si>
    <t>Section A: Short Answer Questions                                                                    Ten short answer questions, (2 marks each)</t>
  </si>
  <si>
    <t>Section B: Structured Questions                                                                            Two structured questions (10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</si>
</sst>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1" fillId="3" borderId="3" xfId="0" applyFont="1" applyFill="1" applyBorder="1" applyAlignment="1" applyProtection="1">
      <alignment horizontal="left" vertical="center" wrapText="1"/>
    </xf>
    <xf numFmtId="0" fontId="6" fillId="0" borderId="0" xfId="0" applyFont="1" applyAlignment="1">
      <alignment horizontal="center" vertical="center" wrapText="1"/>
    </xf>
    <xf numFmtId="0" fontId="0" fillId="0" borderId="0" xfId="0" applyAlignment="1">
      <alignment wrapText="1"/>
    </xf>
    <xf numFmtId="0" fontId="0" fillId="2" borderId="3" xfId="0" applyFill="1" applyBorder="1" applyAlignment="1" applyProtection="1">
      <alignment vertical="center"/>
    </xf>
    <xf numFmtId="164" fontId="0" fillId="2"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BKJyGowlPJuuP8EDEQiQUk+H5r7OSsv17Tp7oRtBbbQr13QElB3AX7ckYNaQJeVENR3//FM65bxB+opE0oJw/Q==" saltValue="OM1zzOgVsHyHytZ3n3x39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5N1952 Information and Communication Systems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30</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8" customFormat="1" ht="30" customHeight="1" x14ac:dyDescent="0.25">
      <c r="A6" s="34" t="s">
        <v>21</v>
      </c>
      <c r="B6" s="35"/>
      <c r="C6" s="36"/>
      <c r="D6" s="37"/>
      <c r="E6" s="37"/>
      <c r="F6" s="37"/>
      <c r="G6" s="37"/>
      <c r="H6" s="37"/>
      <c r="I6" s="37"/>
      <c r="J6" s="37"/>
      <c r="K6" s="37"/>
      <c r="L6" s="37"/>
      <c r="M6" s="37"/>
      <c r="N6" s="37"/>
      <c r="O6" s="37"/>
      <c r="P6" s="37"/>
      <c r="Q6" s="37"/>
      <c r="R6" s="37"/>
      <c r="S6" s="37"/>
      <c r="T6" s="37"/>
      <c r="U6" s="37"/>
      <c r="V6" s="37"/>
      <c r="W6" s="37"/>
    </row>
    <row r="7" spans="1:23" s="7" customFormat="1" ht="30" customHeight="1" x14ac:dyDescent="0.25">
      <c r="A7" s="31" t="s">
        <v>13</v>
      </c>
      <c r="B7" s="32" t="s">
        <v>31</v>
      </c>
      <c r="C7" s="23">
        <v>6</v>
      </c>
      <c r="D7" s="33"/>
      <c r="E7" s="33"/>
      <c r="F7" s="33"/>
      <c r="G7" s="33"/>
      <c r="H7" s="33"/>
      <c r="I7" s="33"/>
      <c r="J7" s="33"/>
      <c r="K7" s="33"/>
      <c r="L7" s="33"/>
      <c r="M7" s="33"/>
      <c r="N7" s="33"/>
      <c r="O7" s="33"/>
      <c r="P7" s="33"/>
      <c r="Q7" s="33"/>
      <c r="R7" s="33"/>
      <c r="S7" s="33"/>
      <c r="T7" s="33"/>
      <c r="U7" s="33"/>
      <c r="V7" s="33"/>
      <c r="W7" s="33"/>
    </row>
    <row r="8" spans="1:23" s="7" customFormat="1" ht="30" customHeight="1" x14ac:dyDescent="0.25">
      <c r="A8" s="31" t="s">
        <v>13</v>
      </c>
      <c r="B8" s="32" t="s">
        <v>32</v>
      </c>
      <c r="C8" s="23">
        <v>6</v>
      </c>
      <c r="D8" s="33"/>
      <c r="E8" s="33"/>
      <c r="F8" s="33"/>
      <c r="G8" s="33"/>
      <c r="H8" s="33"/>
      <c r="I8" s="33"/>
      <c r="J8" s="33"/>
      <c r="K8" s="33"/>
      <c r="L8" s="33"/>
      <c r="M8" s="33"/>
      <c r="N8" s="33"/>
      <c r="O8" s="33"/>
      <c r="P8" s="33"/>
      <c r="Q8" s="33"/>
      <c r="R8" s="33"/>
      <c r="S8" s="33"/>
      <c r="T8" s="33"/>
      <c r="U8" s="33"/>
      <c r="V8" s="33"/>
      <c r="W8" s="33"/>
    </row>
    <row r="9" spans="1:23" s="7" customFormat="1" ht="30" customHeight="1" x14ac:dyDescent="0.25">
      <c r="A9" s="31" t="s">
        <v>13</v>
      </c>
      <c r="B9" s="32" t="s">
        <v>33</v>
      </c>
      <c r="C9" s="23">
        <v>6</v>
      </c>
      <c r="D9" s="33"/>
      <c r="E9" s="33"/>
      <c r="F9" s="33"/>
      <c r="G9" s="33"/>
      <c r="H9" s="33"/>
      <c r="I9" s="33"/>
      <c r="J9" s="33"/>
      <c r="K9" s="33"/>
      <c r="L9" s="33"/>
      <c r="M9" s="33"/>
      <c r="N9" s="33"/>
      <c r="O9" s="33"/>
      <c r="P9" s="33"/>
      <c r="Q9" s="33"/>
      <c r="R9" s="33"/>
      <c r="S9" s="33"/>
      <c r="T9" s="33"/>
      <c r="U9" s="33"/>
      <c r="V9" s="33"/>
      <c r="W9" s="33"/>
    </row>
    <row r="10" spans="1:23" s="7" customFormat="1" ht="30" customHeight="1" x14ac:dyDescent="0.25">
      <c r="A10" s="31" t="s">
        <v>13</v>
      </c>
      <c r="B10" s="32" t="s">
        <v>34</v>
      </c>
      <c r="C10" s="23">
        <v>6</v>
      </c>
      <c r="D10" s="33"/>
      <c r="E10" s="33"/>
      <c r="F10" s="33"/>
      <c r="G10" s="33"/>
      <c r="H10" s="33"/>
      <c r="I10" s="33"/>
      <c r="J10" s="33"/>
      <c r="K10" s="33"/>
      <c r="L10" s="33"/>
      <c r="M10" s="33"/>
      <c r="N10" s="33"/>
      <c r="O10" s="33"/>
      <c r="P10" s="33"/>
      <c r="Q10" s="33"/>
      <c r="R10" s="33"/>
      <c r="S10" s="33"/>
      <c r="T10" s="33"/>
      <c r="U10" s="33"/>
      <c r="V10" s="33"/>
      <c r="W10" s="33"/>
    </row>
    <row r="11" spans="1:23" s="7" customFormat="1" ht="30" customHeight="1" x14ac:dyDescent="0.25">
      <c r="A11" s="31" t="s">
        <v>13</v>
      </c>
      <c r="B11" s="32" t="s">
        <v>35</v>
      </c>
      <c r="C11" s="23">
        <v>6</v>
      </c>
      <c r="D11" s="33"/>
      <c r="E11" s="33"/>
      <c r="F11" s="33"/>
      <c r="G11" s="33"/>
      <c r="H11" s="33"/>
      <c r="I11" s="33"/>
      <c r="J11" s="33"/>
      <c r="K11" s="33"/>
      <c r="L11" s="33"/>
      <c r="M11" s="33"/>
      <c r="N11" s="33"/>
      <c r="O11" s="33"/>
      <c r="P11" s="33"/>
      <c r="Q11" s="33"/>
      <c r="R11" s="33"/>
      <c r="S11" s="33"/>
      <c r="T11" s="33"/>
      <c r="U11" s="33"/>
      <c r="V11" s="33"/>
      <c r="W11" s="33"/>
    </row>
    <row r="12" spans="1:23" x14ac:dyDescent="0.25">
      <c r="A12" s="8" t="s">
        <v>14</v>
      </c>
      <c r="B12" s="8"/>
      <c r="C12" s="9">
        <f t="shared" ref="C12:W12" si="0">SUM(C6:C11)</f>
        <v>30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2upJMkPWtTNgwmmc8BQ0YmwXj+qeWQz5qpZqILmxLj3ofvOvJqpoQCdMpqGIe0SEwTmCq89Gn62ak0FYa3dAag==" saltValue="mEATAuJJrtgEHtG2P7JZ+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1">
    <cfRule type="expression" dxfId="124" priority="220">
      <formula>D7&gt;$C7</formula>
    </cfRule>
  </conditionalFormatting>
  <conditionalFormatting sqref="W7">
    <cfRule type="expression" dxfId="123" priority="201">
      <formula>W7&gt;$C7</formula>
    </cfRule>
  </conditionalFormatting>
  <conditionalFormatting sqref="E7">
    <cfRule type="expression" dxfId="122" priority="219">
      <formula>E7&gt;$C7</formula>
    </cfRule>
  </conditionalFormatting>
  <conditionalFormatting sqref="F7">
    <cfRule type="expression" dxfId="121" priority="218">
      <formula>F7&gt;$C7</formula>
    </cfRule>
  </conditionalFormatting>
  <conditionalFormatting sqref="G7">
    <cfRule type="expression" dxfId="120" priority="217">
      <formula>G7&gt;$C7</formula>
    </cfRule>
  </conditionalFormatting>
  <conditionalFormatting sqref="H7">
    <cfRule type="expression" dxfId="119" priority="216">
      <formula>H7&gt;$C7</formula>
    </cfRule>
  </conditionalFormatting>
  <conditionalFormatting sqref="I7">
    <cfRule type="expression" dxfId="118" priority="215">
      <formula>I7&gt;$C7</formula>
    </cfRule>
  </conditionalFormatting>
  <conditionalFormatting sqref="J7">
    <cfRule type="expression" dxfId="117" priority="214">
      <formula>J7&gt;$C7</formula>
    </cfRule>
  </conditionalFormatting>
  <conditionalFormatting sqref="K7">
    <cfRule type="expression" dxfId="116" priority="213">
      <formula>K7&gt;$C7</formula>
    </cfRule>
  </conditionalFormatting>
  <conditionalFormatting sqref="L7">
    <cfRule type="expression" dxfId="115" priority="212">
      <formula>L7&gt;$C7</formula>
    </cfRule>
  </conditionalFormatting>
  <conditionalFormatting sqref="M7">
    <cfRule type="expression" dxfId="114" priority="211">
      <formula>M7&gt;$C7</formula>
    </cfRule>
  </conditionalFormatting>
  <conditionalFormatting sqref="N7">
    <cfRule type="expression" dxfId="113" priority="210">
      <formula>N7&gt;$C7</formula>
    </cfRule>
  </conditionalFormatting>
  <conditionalFormatting sqref="O7">
    <cfRule type="expression" dxfId="112" priority="209">
      <formula>O7&gt;$C7</formula>
    </cfRule>
  </conditionalFormatting>
  <conditionalFormatting sqref="P7">
    <cfRule type="expression" dxfId="111" priority="208">
      <formula>P7&gt;$C7</formula>
    </cfRule>
  </conditionalFormatting>
  <conditionalFormatting sqref="Q7">
    <cfRule type="expression" dxfId="110" priority="207">
      <formula>Q7&gt;$C7</formula>
    </cfRule>
  </conditionalFormatting>
  <conditionalFormatting sqref="R7">
    <cfRule type="expression" dxfId="109" priority="206">
      <formula>R7&gt;$C7</formula>
    </cfRule>
  </conditionalFormatting>
  <conditionalFormatting sqref="S7">
    <cfRule type="expression" dxfId="108" priority="205">
      <formula>S7&gt;$C7</formula>
    </cfRule>
  </conditionalFormatting>
  <conditionalFormatting sqref="T7">
    <cfRule type="expression" dxfId="107" priority="204">
      <formula>T7&gt;$C7</formula>
    </cfRule>
  </conditionalFormatting>
  <conditionalFormatting sqref="U7">
    <cfRule type="expression" dxfId="106" priority="203">
      <formula>U7&gt;$C7</formula>
    </cfRule>
  </conditionalFormatting>
  <conditionalFormatting sqref="V7">
    <cfRule type="expression" dxfId="105" priority="202">
      <formula>V7&gt;$C7</formula>
    </cfRule>
  </conditionalFormatting>
  <conditionalFormatting sqref="D6">
    <cfRule type="expression" dxfId="104" priority="180">
      <formula>D6&gt;$C6</formula>
    </cfRule>
  </conditionalFormatting>
  <conditionalFormatting sqref="E6:W6">
    <cfRule type="expression" dxfId="103" priority="179">
      <formula>E6&gt;$C6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12" activePane="bottomRight" state="frozen"/>
      <selection pane="topRight" activeCell="C1" sqref="C1"/>
      <selection pane="bottomLeft" activeCell="A6" sqref="A6"/>
      <selection pane="bottomRight" activeCell="E12" sqref="E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5N1952 Information and Communication Systems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48</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8" customFormat="1" ht="30" customHeight="1" x14ac:dyDescent="0.25">
      <c r="A6" s="39" t="s">
        <v>59</v>
      </c>
      <c r="B6" s="39"/>
      <c r="C6" s="36"/>
      <c r="D6" s="37"/>
      <c r="E6" s="37"/>
      <c r="F6" s="37"/>
      <c r="G6" s="37"/>
      <c r="H6" s="37"/>
      <c r="I6" s="37"/>
      <c r="J6" s="37"/>
      <c r="K6" s="37"/>
      <c r="L6" s="37"/>
      <c r="M6" s="37"/>
      <c r="N6" s="37"/>
      <c r="O6" s="37"/>
      <c r="P6" s="37"/>
      <c r="Q6" s="37"/>
      <c r="R6" s="37"/>
      <c r="S6" s="37"/>
      <c r="T6" s="37"/>
      <c r="U6" s="37"/>
      <c r="V6" s="37"/>
      <c r="W6" s="37"/>
    </row>
    <row r="7" spans="1:23" s="7" customFormat="1" ht="30" customHeight="1" x14ac:dyDescent="0.25">
      <c r="A7" s="31" t="s">
        <v>13</v>
      </c>
      <c r="B7" s="32" t="s">
        <v>49</v>
      </c>
      <c r="C7" s="23">
        <v>2</v>
      </c>
      <c r="D7" s="33"/>
      <c r="E7" s="33"/>
      <c r="F7" s="33"/>
      <c r="G7" s="33"/>
      <c r="H7" s="33"/>
      <c r="I7" s="33"/>
      <c r="J7" s="33"/>
      <c r="K7" s="33"/>
      <c r="L7" s="33"/>
      <c r="M7" s="33"/>
      <c r="N7" s="33"/>
      <c r="O7" s="33"/>
      <c r="P7" s="33"/>
      <c r="Q7" s="33"/>
      <c r="R7" s="33"/>
      <c r="S7" s="33"/>
      <c r="T7" s="33"/>
      <c r="U7" s="33"/>
      <c r="V7" s="33"/>
      <c r="W7" s="33"/>
    </row>
    <row r="8" spans="1:23" s="7" customFormat="1" ht="30" customHeight="1" x14ac:dyDescent="0.25">
      <c r="A8" s="31" t="s">
        <v>13</v>
      </c>
      <c r="B8" s="32" t="s">
        <v>50</v>
      </c>
      <c r="C8" s="23">
        <v>2</v>
      </c>
      <c r="D8" s="33"/>
      <c r="E8" s="33"/>
      <c r="F8" s="33"/>
      <c r="G8" s="33"/>
      <c r="H8" s="33"/>
      <c r="I8" s="33"/>
      <c r="J8" s="33"/>
      <c r="K8" s="33"/>
      <c r="L8" s="33"/>
      <c r="M8" s="33"/>
      <c r="N8" s="33"/>
      <c r="O8" s="33"/>
      <c r="P8" s="33"/>
      <c r="Q8" s="33"/>
      <c r="R8" s="33"/>
      <c r="S8" s="33"/>
      <c r="T8" s="33"/>
      <c r="U8" s="33"/>
      <c r="V8" s="33"/>
      <c r="W8" s="33"/>
    </row>
    <row r="9" spans="1:23" s="7" customFormat="1" ht="30" customHeight="1" x14ac:dyDescent="0.25">
      <c r="A9" s="31" t="s">
        <v>13</v>
      </c>
      <c r="B9" s="32" t="s">
        <v>51</v>
      </c>
      <c r="C9" s="23">
        <v>2</v>
      </c>
      <c r="D9" s="33"/>
      <c r="E9" s="33"/>
      <c r="F9" s="33"/>
      <c r="G9" s="33"/>
      <c r="H9" s="33"/>
      <c r="I9" s="33"/>
      <c r="J9" s="33"/>
      <c r="K9" s="33"/>
      <c r="L9" s="33"/>
      <c r="M9" s="33"/>
      <c r="N9" s="33"/>
      <c r="O9" s="33"/>
      <c r="P9" s="33"/>
      <c r="Q9" s="33"/>
      <c r="R9" s="33"/>
      <c r="S9" s="33"/>
      <c r="T9" s="33"/>
      <c r="U9" s="33"/>
      <c r="V9" s="33"/>
      <c r="W9" s="33"/>
    </row>
    <row r="10" spans="1:23" s="7" customFormat="1" ht="30" customHeight="1" x14ac:dyDescent="0.25">
      <c r="A10" s="31" t="s">
        <v>13</v>
      </c>
      <c r="B10" s="32" t="s">
        <v>52</v>
      </c>
      <c r="C10" s="23">
        <v>2</v>
      </c>
      <c r="D10" s="33"/>
      <c r="E10" s="33"/>
      <c r="F10" s="33"/>
      <c r="G10" s="33"/>
      <c r="H10" s="33"/>
      <c r="I10" s="33"/>
      <c r="J10" s="33"/>
      <c r="K10" s="33"/>
      <c r="L10" s="33"/>
      <c r="M10" s="33"/>
      <c r="N10" s="33"/>
      <c r="O10" s="33"/>
      <c r="P10" s="33"/>
      <c r="Q10" s="33"/>
      <c r="R10" s="33"/>
      <c r="S10" s="33"/>
      <c r="T10" s="33"/>
      <c r="U10" s="33"/>
      <c r="V10" s="33"/>
      <c r="W10" s="33"/>
    </row>
    <row r="11" spans="1:23" s="7" customFormat="1" ht="30" customHeight="1" x14ac:dyDescent="0.25">
      <c r="A11" s="31" t="s">
        <v>13</v>
      </c>
      <c r="B11" s="32" t="s">
        <v>53</v>
      </c>
      <c r="C11" s="23">
        <v>2</v>
      </c>
      <c r="D11" s="33"/>
      <c r="E11" s="33"/>
      <c r="F11" s="33"/>
      <c r="G11" s="33"/>
      <c r="H11" s="33"/>
      <c r="I11" s="33"/>
      <c r="J11" s="33"/>
      <c r="K11" s="33"/>
      <c r="L11" s="33"/>
      <c r="M11" s="33"/>
      <c r="N11" s="33"/>
      <c r="O11" s="33"/>
      <c r="P11" s="33"/>
      <c r="Q11" s="33"/>
      <c r="R11" s="33"/>
      <c r="S11" s="33"/>
      <c r="T11" s="33"/>
      <c r="U11" s="33"/>
      <c r="V11" s="33"/>
      <c r="W11" s="33"/>
    </row>
    <row r="12" spans="1:23" s="7" customFormat="1" ht="30" customHeight="1" x14ac:dyDescent="0.25">
      <c r="A12" s="31" t="s">
        <v>13</v>
      </c>
      <c r="B12" s="32" t="s">
        <v>54</v>
      </c>
      <c r="C12" s="23">
        <v>2</v>
      </c>
      <c r="D12" s="33"/>
      <c r="E12" s="33"/>
      <c r="F12" s="33"/>
      <c r="G12" s="33"/>
      <c r="H12" s="33"/>
      <c r="I12" s="33"/>
      <c r="J12" s="33"/>
      <c r="K12" s="33"/>
      <c r="L12" s="33"/>
      <c r="M12" s="33"/>
      <c r="N12" s="33"/>
      <c r="O12" s="33"/>
      <c r="P12" s="33"/>
      <c r="Q12" s="33"/>
      <c r="R12" s="33"/>
      <c r="S12" s="33"/>
      <c r="T12" s="33"/>
      <c r="U12" s="33"/>
      <c r="V12" s="33"/>
      <c r="W12" s="33"/>
    </row>
    <row r="13" spans="1:23" s="7" customFormat="1" ht="30" customHeight="1" x14ac:dyDescent="0.25">
      <c r="A13" s="31" t="s">
        <v>13</v>
      </c>
      <c r="B13" s="32" t="s">
        <v>55</v>
      </c>
      <c r="C13" s="23">
        <v>2</v>
      </c>
      <c r="D13" s="33"/>
      <c r="E13" s="33"/>
      <c r="F13" s="33"/>
      <c r="G13" s="33"/>
      <c r="H13" s="33"/>
      <c r="I13" s="33"/>
      <c r="J13" s="33"/>
      <c r="K13" s="33"/>
      <c r="L13" s="33"/>
      <c r="M13" s="33"/>
      <c r="N13" s="33"/>
      <c r="O13" s="33"/>
      <c r="P13" s="33"/>
      <c r="Q13" s="33"/>
      <c r="R13" s="33"/>
      <c r="S13" s="33"/>
      <c r="T13" s="33"/>
      <c r="U13" s="33"/>
      <c r="V13" s="33"/>
      <c r="W13" s="33"/>
    </row>
    <row r="14" spans="1:23" s="7" customFormat="1" ht="30" customHeight="1" x14ac:dyDescent="0.25">
      <c r="A14" s="31" t="s">
        <v>13</v>
      </c>
      <c r="B14" s="32" t="s">
        <v>56</v>
      </c>
      <c r="C14" s="23">
        <v>2</v>
      </c>
      <c r="D14" s="33"/>
      <c r="E14" s="33"/>
      <c r="F14" s="33"/>
      <c r="G14" s="33"/>
      <c r="H14" s="33"/>
      <c r="I14" s="33"/>
      <c r="J14" s="33"/>
      <c r="K14" s="33"/>
      <c r="L14" s="33"/>
      <c r="M14" s="33"/>
      <c r="N14" s="33"/>
      <c r="O14" s="33"/>
      <c r="P14" s="33"/>
      <c r="Q14" s="33"/>
      <c r="R14" s="33"/>
      <c r="S14" s="33"/>
      <c r="T14" s="33"/>
      <c r="U14" s="33"/>
      <c r="V14" s="33"/>
      <c r="W14" s="33"/>
    </row>
    <row r="15" spans="1:23" s="7" customFormat="1" ht="30" customHeight="1" x14ac:dyDescent="0.25">
      <c r="A15" s="31" t="s">
        <v>13</v>
      </c>
      <c r="B15" s="32" t="s">
        <v>57</v>
      </c>
      <c r="C15" s="23">
        <v>2</v>
      </c>
      <c r="D15" s="33"/>
      <c r="E15" s="33"/>
      <c r="F15" s="33"/>
      <c r="G15" s="33"/>
      <c r="H15" s="33"/>
      <c r="I15" s="33"/>
      <c r="J15" s="33"/>
      <c r="K15" s="33"/>
      <c r="L15" s="33"/>
      <c r="M15" s="33"/>
      <c r="N15" s="33"/>
      <c r="O15" s="33"/>
      <c r="P15" s="33"/>
      <c r="Q15" s="33"/>
      <c r="R15" s="33"/>
      <c r="S15" s="33"/>
      <c r="T15" s="33"/>
      <c r="U15" s="33"/>
      <c r="V15" s="33"/>
      <c r="W15" s="33"/>
    </row>
    <row r="16" spans="1:23" s="7" customFormat="1" ht="30" customHeight="1" x14ac:dyDescent="0.25">
      <c r="A16" s="31" t="s">
        <v>13</v>
      </c>
      <c r="B16" s="32" t="s">
        <v>58</v>
      </c>
      <c r="C16" s="23">
        <v>2</v>
      </c>
      <c r="D16" s="33"/>
      <c r="E16" s="33"/>
      <c r="F16" s="33"/>
      <c r="G16" s="33"/>
      <c r="H16" s="33"/>
      <c r="I16" s="33"/>
      <c r="J16" s="33"/>
      <c r="K16" s="33"/>
      <c r="L16" s="33"/>
      <c r="M16" s="33"/>
      <c r="N16" s="33"/>
      <c r="O16" s="33"/>
      <c r="P16" s="33"/>
      <c r="Q16" s="33"/>
      <c r="R16" s="33"/>
      <c r="S16" s="33"/>
      <c r="T16" s="33"/>
      <c r="U16" s="33"/>
      <c r="V16" s="33"/>
      <c r="W16" s="33"/>
    </row>
    <row r="17" spans="1:23" s="38" customFormat="1" ht="32.25" customHeight="1" x14ac:dyDescent="0.25">
      <c r="A17" s="39" t="s">
        <v>60</v>
      </c>
      <c r="B17" s="39"/>
      <c r="C17" s="36"/>
      <c r="D17" s="37"/>
      <c r="E17" s="37"/>
      <c r="F17" s="37"/>
      <c r="G17" s="37"/>
      <c r="H17" s="37"/>
      <c r="I17" s="37"/>
      <c r="J17" s="37"/>
      <c r="K17" s="37"/>
      <c r="L17" s="37"/>
      <c r="M17" s="37"/>
      <c r="N17" s="37"/>
      <c r="O17" s="37"/>
      <c r="P17" s="37"/>
      <c r="Q17" s="37"/>
      <c r="R17" s="37"/>
      <c r="S17" s="37"/>
      <c r="T17" s="37"/>
      <c r="U17" s="37"/>
      <c r="V17" s="37"/>
      <c r="W17" s="37"/>
    </row>
    <row r="18" spans="1:23" s="7" customFormat="1" ht="30" customHeight="1" x14ac:dyDescent="0.25">
      <c r="A18" s="31" t="s">
        <v>13</v>
      </c>
      <c r="B18" s="32" t="s">
        <v>49</v>
      </c>
      <c r="C18" s="23">
        <v>10</v>
      </c>
      <c r="D18" s="33"/>
      <c r="E18" s="33"/>
      <c r="F18" s="33"/>
      <c r="G18" s="33"/>
      <c r="H18" s="33"/>
      <c r="I18" s="33"/>
      <c r="J18" s="33"/>
      <c r="K18" s="33"/>
      <c r="L18" s="33"/>
      <c r="M18" s="33"/>
      <c r="N18" s="33"/>
      <c r="O18" s="33"/>
      <c r="P18" s="33"/>
      <c r="Q18" s="33"/>
      <c r="R18" s="33"/>
      <c r="S18" s="33"/>
      <c r="T18" s="33"/>
      <c r="U18" s="33"/>
      <c r="V18" s="33"/>
      <c r="W18" s="33"/>
    </row>
    <row r="19" spans="1:23" s="7" customFormat="1" ht="30" customHeight="1" x14ac:dyDescent="0.25">
      <c r="A19" s="31" t="s">
        <v>13</v>
      </c>
      <c r="B19" s="32" t="s">
        <v>50</v>
      </c>
      <c r="C19" s="23">
        <v>10</v>
      </c>
      <c r="D19" s="33"/>
      <c r="E19" s="33"/>
      <c r="F19" s="33"/>
      <c r="G19" s="33"/>
      <c r="H19" s="33"/>
      <c r="I19" s="33"/>
      <c r="J19" s="33"/>
      <c r="K19" s="33"/>
      <c r="L19" s="33"/>
      <c r="M19" s="33"/>
      <c r="N19" s="33"/>
      <c r="O19" s="33"/>
      <c r="P19" s="33"/>
      <c r="Q19" s="33"/>
      <c r="R19" s="33"/>
      <c r="S19" s="33"/>
      <c r="T19" s="33"/>
      <c r="U19" s="33"/>
      <c r="V19" s="33"/>
      <c r="W19" s="33"/>
    </row>
    <row r="20" spans="1:23" s="44" customFormat="1" x14ac:dyDescent="0.25">
      <c r="A20" s="42" t="s">
        <v>14</v>
      </c>
      <c r="B20" s="42"/>
      <c r="C20" s="43">
        <f>SUM(C6:C19)</f>
        <v>40</v>
      </c>
      <c r="D20" s="43">
        <f t="shared" ref="C20:W20" si="0">SUM(D6:D19)</f>
        <v>0</v>
      </c>
      <c r="E20" s="43">
        <f t="shared" si="0"/>
        <v>0</v>
      </c>
      <c r="F20" s="43">
        <f t="shared" si="0"/>
        <v>0</v>
      </c>
      <c r="G20" s="43">
        <f t="shared" si="0"/>
        <v>0</v>
      </c>
      <c r="H20" s="43">
        <f t="shared" si="0"/>
        <v>0</v>
      </c>
      <c r="I20" s="43">
        <f t="shared" si="0"/>
        <v>0</v>
      </c>
      <c r="J20" s="43">
        <f t="shared" si="0"/>
        <v>0</v>
      </c>
      <c r="K20" s="43">
        <f t="shared" si="0"/>
        <v>0</v>
      </c>
      <c r="L20" s="43">
        <f t="shared" si="0"/>
        <v>0</v>
      </c>
      <c r="M20" s="43">
        <f t="shared" si="0"/>
        <v>0</v>
      </c>
      <c r="N20" s="43">
        <f t="shared" si="0"/>
        <v>0</v>
      </c>
      <c r="O20" s="43">
        <f t="shared" si="0"/>
        <v>0</v>
      </c>
      <c r="P20" s="43">
        <f t="shared" si="0"/>
        <v>0</v>
      </c>
      <c r="Q20" s="43">
        <f t="shared" si="0"/>
        <v>0</v>
      </c>
      <c r="R20" s="43">
        <f t="shared" si="0"/>
        <v>0</v>
      </c>
      <c r="S20" s="43">
        <f t="shared" si="0"/>
        <v>0</v>
      </c>
      <c r="T20" s="43">
        <f t="shared" si="0"/>
        <v>0</v>
      </c>
      <c r="U20" s="43">
        <f t="shared" si="0"/>
        <v>0</v>
      </c>
      <c r="V20" s="43">
        <f t="shared" si="0"/>
        <v>0</v>
      </c>
      <c r="W20" s="43">
        <f t="shared" si="0"/>
        <v>0</v>
      </c>
    </row>
    <row r="22" spans="1:23" x14ac:dyDescent="0.25">
      <c r="A22" t="s">
        <v>15</v>
      </c>
      <c r="B22" t="s">
        <v>16</v>
      </c>
    </row>
    <row r="23" spans="1:23" x14ac:dyDescent="0.25">
      <c r="B23" t="s">
        <v>17</v>
      </c>
    </row>
  </sheetData>
  <sheetProtection algorithmName="SHA-512" hashValue="enVDH+mHfigU/mv913ZGddVRy2f3r1aPJPuyn91w9mMa9p+trhFjb5kt/CsVG/gQU4N8LEesndCmXWze/IM3dA==" saltValue="zK6syczJ1XPYMk5tQDk0ig==" spinCount="100000" sheet="1" objects="1" scenarios="1" selectLockedCells="1"/>
  <mergeCells count="22">
    <mergeCell ref="O2:O5"/>
    <mergeCell ref="A6:B6"/>
    <mergeCell ref="A17:B1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7">
    <cfRule type="expression" dxfId="102" priority="220">
      <formula>D6&gt;$C6</formula>
    </cfRule>
  </conditionalFormatting>
  <conditionalFormatting sqref="W7">
    <cfRule type="expression" dxfId="101" priority="201">
      <formula>W7&gt;$C7</formula>
    </cfRule>
  </conditionalFormatting>
  <conditionalFormatting sqref="E7">
    <cfRule type="expression" dxfId="100" priority="219">
      <formula>E7&gt;$C7</formula>
    </cfRule>
  </conditionalFormatting>
  <conditionalFormatting sqref="F7">
    <cfRule type="expression" dxfId="99" priority="218">
      <formula>F7&gt;$C7</formula>
    </cfRule>
  </conditionalFormatting>
  <conditionalFormatting sqref="G7">
    <cfRule type="expression" dxfId="98" priority="217">
      <formula>G7&gt;$C7</formula>
    </cfRule>
  </conditionalFormatting>
  <conditionalFormatting sqref="H7">
    <cfRule type="expression" dxfId="97" priority="216">
      <formula>H7&gt;$C7</formula>
    </cfRule>
  </conditionalFormatting>
  <conditionalFormatting sqref="I7">
    <cfRule type="expression" dxfId="96" priority="215">
      <formula>I7&gt;$C7</formula>
    </cfRule>
  </conditionalFormatting>
  <conditionalFormatting sqref="J7">
    <cfRule type="expression" dxfId="95" priority="214">
      <formula>J7&gt;$C7</formula>
    </cfRule>
  </conditionalFormatting>
  <conditionalFormatting sqref="K7">
    <cfRule type="expression" dxfId="94" priority="213">
      <formula>K7&gt;$C7</formula>
    </cfRule>
  </conditionalFormatting>
  <conditionalFormatting sqref="L7">
    <cfRule type="expression" dxfId="93" priority="212">
      <formula>L7&gt;$C7</formula>
    </cfRule>
  </conditionalFormatting>
  <conditionalFormatting sqref="M7">
    <cfRule type="expression" dxfId="92" priority="211">
      <formula>M7&gt;$C7</formula>
    </cfRule>
  </conditionalFormatting>
  <conditionalFormatting sqref="N7">
    <cfRule type="expression" dxfId="91" priority="210">
      <formula>N7&gt;$C7</formula>
    </cfRule>
  </conditionalFormatting>
  <conditionalFormatting sqref="O7">
    <cfRule type="expression" dxfId="90" priority="209">
      <formula>O7&gt;$C7</formula>
    </cfRule>
  </conditionalFormatting>
  <conditionalFormatting sqref="P7">
    <cfRule type="expression" dxfId="89" priority="208">
      <formula>P7&gt;$C7</formula>
    </cfRule>
  </conditionalFormatting>
  <conditionalFormatting sqref="Q7">
    <cfRule type="expression" dxfId="88" priority="207">
      <formula>Q7&gt;$C7</formula>
    </cfRule>
  </conditionalFormatting>
  <conditionalFormatting sqref="R7">
    <cfRule type="expression" dxfId="87" priority="206">
      <formula>R7&gt;$C7</formula>
    </cfRule>
  </conditionalFormatting>
  <conditionalFormatting sqref="S7">
    <cfRule type="expression" dxfId="86" priority="205">
      <formula>S7&gt;$C7</formula>
    </cfRule>
  </conditionalFormatting>
  <conditionalFormatting sqref="T7">
    <cfRule type="expression" dxfId="85" priority="204">
      <formula>T7&gt;$C7</formula>
    </cfRule>
  </conditionalFormatting>
  <conditionalFormatting sqref="U7">
    <cfRule type="expression" dxfId="84" priority="203">
      <formula>U7&gt;$C7</formula>
    </cfRule>
  </conditionalFormatting>
  <conditionalFormatting sqref="V7">
    <cfRule type="expression" dxfId="83" priority="202">
      <formula>V7&gt;$C7</formula>
    </cfRule>
  </conditionalFormatting>
  <conditionalFormatting sqref="D16">
    <cfRule type="expression" dxfId="82" priority="160">
      <formula>D16&gt;$C16</formula>
    </cfRule>
  </conditionalFormatting>
  <conditionalFormatting sqref="W16">
    <cfRule type="expression" dxfId="81" priority="141">
      <formula>W16&gt;$C16</formula>
    </cfRule>
  </conditionalFormatting>
  <conditionalFormatting sqref="E16">
    <cfRule type="expression" dxfId="80" priority="159">
      <formula>E16&gt;$C16</formula>
    </cfRule>
  </conditionalFormatting>
  <conditionalFormatting sqref="F16">
    <cfRule type="expression" dxfId="79" priority="158">
      <formula>F16&gt;$C16</formula>
    </cfRule>
  </conditionalFormatting>
  <conditionalFormatting sqref="G16">
    <cfRule type="expression" dxfId="78" priority="157">
      <formula>G16&gt;$C16</formula>
    </cfRule>
  </conditionalFormatting>
  <conditionalFormatting sqref="H16">
    <cfRule type="expression" dxfId="77" priority="156">
      <formula>H16&gt;$C16</formula>
    </cfRule>
  </conditionalFormatting>
  <conditionalFormatting sqref="I16">
    <cfRule type="expression" dxfId="76" priority="155">
      <formula>I16&gt;$C16</formula>
    </cfRule>
  </conditionalFormatting>
  <conditionalFormatting sqref="J16">
    <cfRule type="expression" dxfId="75" priority="154">
      <formula>J16&gt;$C16</formula>
    </cfRule>
  </conditionalFormatting>
  <conditionalFormatting sqref="K16">
    <cfRule type="expression" dxfId="74" priority="153">
      <formula>K16&gt;$C16</formula>
    </cfRule>
  </conditionalFormatting>
  <conditionalFormatting sqref="L16">
    <cfRule type="expression" dxfId="73" priority="152">
      <formula>L16&gt;$C16</formula>
    </cfRule>
  </conditionalFormatting>
  <conditionalFormatting sqref="M16">
    <cfRule type="expression" dxfId="72" priority="151">
      <formula>M16&gt;$C16</formula>
    </cfRule>
  </conditionalFormatting>
  <conditionalFormatting sqref="N16">
    <cfRule type="expression" dxfId="71" priority="150">
      <formula>N16&gt;$C16</formula>
    </cfRule>
  </conditionalFormatting>
  <conditionalFormatting sqref="O16">
    <cfRule type="expression" dxfId="70" priority="149">
      <formula>O16&gt;$C16</formula>
    </cfRule>
  </conditionalFormatting>
  <conditionalFormatting sqref="P16">
    <cfRule type="expression" dxfId="69" priority="148">
      <formula>P16&gt;$C16</formula>
    </cfRule>
  </conditionalFormatting>
  <conditionalFormatting sqref="Q16">
    <cfRule type="expression" dxfId="68" priority="147">
      <formula>Q16&gt;$C16</formula>
    </cfRule>
  </conditionalFormatting>
  <conditionalFormatting sqref="R16">
    <cfRule type="expression" dxfId="67" priority="146">
      <formula>R16&gt;$C16</formula>
    </cfRule>
  </conditionalFormatting>
  <conditionalFormatting sqref="S16">
    <cfRule type="expression" dxfId="66" priority="145">
      <formula>S16&gt;$C16</formula>
    </cfRule>
  </conditionalFormatting>
  <conditionalFormatting sqref="T16">
    <cfRule type="expression" dxfId="65" priority="144">
      <formula>T16&gt;$C16</formula>
    </cfRule>
  </conditionalFormatting>
  <conditionalFormatting sqref="U16">
    <cfRule type="expression" dxfId="64" priority="143">
      <formula>U16&gt;$C16</formula>
    </cfRule>
  </conditionalFormatting>
  <conditionalFormatting sqref="V16">
    <cfRule type="expression" dxfId="63" priority="142">
      <formula>V16&gt;$C16</formula>
    </cfRule>
  </conditionalFormatting>
  <conditionalFormatting sqref="D18:W19">
    <cfRule type="expression" dxfId="62" priority="140">
      <formula>D18&gt;$C18</formula>
    </cfRule>
  </conditionalFormatting>
  <conditionalFormatting sqref="W18">
    <cfRule type="expression" dxfId="61" priority="121">
      <formula>W18&gt;$C18</formula>
    </cfRule>
  </conditionalFormatting>
  <conditionalFormatting sqref="E18">
    <cfRule type="expression" dxfId="60" priority="139">
      <formula>E18&gt;$C18</formula>
    </cfRule>
  </conditionalFormatting>
  <conditionalFormatting sqref="F18">
    <cfRule type="expression" dxfId="59" priority="138">
      <formula>F18&gt;$C18</formula>
    </cfRule>
  </conditionalFormatting>
  <conditionalFormatting sqref="G18">
    <cfRule type="expression" dxfId="58" priority="137">
      <formula>G18&gt;$C18</formula>
    </cfRule>
  </conditionalFormatting>
  <conditionalFormatting sqref="H18">
    <cfRule type="expression" dxfId="57" priority="136">
      <formula>H18&gt;$C18</formula>
    </cfRule>
  </conditionalFormatting>
  <conditionalFormatting sqref="I18">
    <cfRule type="expression" dxfId="56" priority="135">
      <formula>I18&gt;$C18</formula>
    </cfRule>
  </conditionalFormatting>
  <conditionalFormatting sqref="J18">
    <cfRule type="expression" dxfId="55" priority="134">
      <formula>J18&gt;$C18</formula>
    </cfRule>
  </conditionalFormatting>
  <conditionalFormatting sqref="K18">
    <cfRule type="expression" dxfId="54" priority="133">
      <formula>K18&gt;$C18</formula>
    </cfRule>
  </conditionalFormatting>
  <conditionalFormatting sqref="L18">
    <cfRule type="expression" dxfId="53" priority="132">
      <formula>L18&gt;$C18</formula>
    </cfRule>
  </conditionalFormatting>
  <conditionalFormatting sqref="M18">
    <cfRule type="expression" dxfId="52" priority="131">
      <formula>M18&gt;$C18</formula>
    </cfRule>
  </conditionalFormatting>
  <conditionalFormatting sqref="N18">
    <cfRule type="expression" dxfId="51" priority="130">
      <formula>N18&gt;$C18</formula>
    </cfRule>
  </conditionalFormatting>
  <conditionalFormatting sqref="O18">
    <cfRule type="expression" dxfId="50" priority="129">
      <formula>O18&gt;$C18</formula>
    </cfRule>
  </conditionalFormatting>
  <conditionalFormatting sqref="P18">
    <cfRule type="expression" dxfId="49" priority="128">
      <formula>P18&gt;$C18</formula>
    </cfRule>
  </conditionalFormatting>
  <conditionalFormatting sqref="Q18">
    <cfRule type="expression" dxfId="48" priority="127">
      <formula>Q18&gt;$C18</formula>
    </cfRule>
  </conditionalFormatting>
  <conditionalFormatting sqref="R18">
    <cfRule type="expression" dxfId="47" priority="126">
      <formula>R18&gt;$C18</formula>
    </cfRule>
  </conditionalFormatting>
  <conditionalFormatting sqref="S18">
    <cfRule type="expression" dxfId="46" priority="125">
      <formula>S18&gt;$C18</formula>
    </cfRule>
  </conditionalFormatting>
  <conditionalFormatting sqref="T18">
    <cfRule type="expression" dxfId="45" priority="124">
      <formula>T18&gt;$C18</formula>
    </cfRule>
  </conditionalFormatting>
  <conditionalFormatting sqref="U18">
    <cfRule type="expression" dxfId="44" priority="123">
      <formula>U18&gt;$C18</formula>
    </cfRule>
  </conditionalFormatting>
  <conditionalFormatting sqref="V18">
    <cfRule type="expression" dxfId="43" priority="122">
      <formula>V18&gt;$C18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0"/>
  <sheetViews>
    <sheetView workbookViewId="0">
      <pane xSplit="2" ySplit="5" topLeftCell="C6" activePane="bottomRight" state="frozen"/>
      <selection pane="topRight" activeCell="C1" sqref="C1"/>
      <selection pane="bottomLeft" activeCell="A6" sqref="A6"/>
      <selection pane="bottomRight" activeCell="L12" sqref="L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5N1952 Information and Communication Systems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36</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8" customFormat="1" ht="30" customHeight="1" x14ac:dyDescent="0.25">
      <c r="A6" s="34" t="s">
        <v>37</v>
      </c>
      <c r="B6" s="35"/>
      <c r="C6" s="36"/>
      <c r="D6" s="37"/>
      <c r="E6" s="37"/>
      <c r="F6" s="37"/>
      <c r="G6" s="37"/>
      <c r="H6" s="37"/>
      <c r="I6" s="37"/>
      <c r="J6" s="37"/>
      <c r="K6" s="37"/>
      <c r="L6" s="37"/>
      <c r="M6" s="37"/>
      <c r="N6" s="37"/>
      <c r="O6" s="37"/>
      <c r="P6" s="37"/>
      <c r="Q6" s="37"/>
      <c r="R6" s="37"/>
      <c r="S6" s="37"/>
      <c r="T6" s="37"/>
      <c r="U6" s="37"/>
      <c r="V6" s="37"/>
      <c r="W6" s="37"/>
    </row>
    <row r="7" spans="1:23" s="7" customFormat="1" ht="30" customHeight="1" x14ac:dyDescent="0.25">
      <c r="A7" s="31" t="s">
        <v>13</v>
      </c>
      <c r="B7" s="32" t="s">
        <v>38</v>
      </c>
      <c r="C7" s="23">
        <v>3</v>
      </c>
      <c r="D7" s="33"/>
      <c r="E7" s="33"/>
      <c r="F7" s="33"/>
      <c r="G7" s="33"/>
      <c r="H7" s="33"/>
      <c r="I7" s="33"/>
      <c r="J7" s="33"/>
      <c r="K7" s="33"/>
      <c r="L7" s="33"/>
      <c r="M7" s="33"/>
      <c r="N7" s="33"/>
      <c r="O7" s="33"/>
      <c r="P7" s="33"/>
      <c r="Q7" s="33"/>
      <c r="R7" s="33"/>
      <c r="S7" s="33"/>
      <c r="T7" s="33"/>
      <c r="U7" s="33"/>
      <c r="V7" s="33"/>
      <c r="W7" s="33"/>
    </row>
    <row r="8" spans="1:23" s="7" customFormat="1" ht="30" customHeight="1" x14ac:dyDescent="0.25">
      <c r="A8" s="31" t="s">
        <v>13</v>
      </c>
      <c r="B8" s="32" t="s">
        <v>39</v>
      </c>
      <c r="C8" s="23">
        <v>3</v>
      </c>
      <c r="D8" s="33"/>
      <c r="E8" s="33"/>
      <c r="F8" s="33"/>
      <c r="G8" s="33"/>
      <c r="H8" s="33"/>
      <c r="I8" s="33"/>
      <c r="J8" s="33"/>
      <c r="K8" s="33"/>
      <c r="L8" s="33"/>
      <c r="M8" s="33"/>
      <c r="N8" s="33"/>
      <c r="O8" s="33"/>
      <c r="P8" s="33"/>
      <c r="Q8" s="33"/>
      <c r="R8" s="33"/>
      <c r="S8" s="33"/>
      <c r="T8" s="33"/>
      <c r="U8" s="33"/>
      <c r="V8" s="33"/>
      <c r="W8" s="33"/>
    </row>
    <row r="9" spans="1:23" s="7" customFormat="1" ht="30" customHeight="1" x14ac:dyDescent="0.25">
      <c r="A9" s="31" t="s">
        <v>13</v>
      </c>
      <c r="B9" s="32" t="s">
        <v>40</v>
      </c>
      <c r="C9" s="23">
        <v>3</v>
      </c>
      <c r="D9" s="33"/>
      <c r="E9" s="33"/>
      <c r="F9" s="33"/>
      <c r="G9" s="33"/>
      <c r="H9" s="33"/>
      <c r="I9" s="33"/>
      <c r="J9" s="33"/>
      <c r="K9" s="33"/>
      <c r="L9" s="33"/>
      <c r="M9" s="33"/>
      <c r="N9" s="33"/>
      <c r="O9" s="33"/>
      <c r="P9" s="33"/>
      <c r="Q9" s="33"/>
      <c r="R9" s="33"/>
      <c r="S9" s="33"/>
      <c r="T9" s="33"/>
      <c r="U9" s="33"/>
      <c r="V9" s="33"/>
      <c r="W9" s="33"/>
    </row>
    <row r="10" spans="1:23" s="7" customFormat="1" ht="30" customHeight="1" x14ac:dyDescent="0.25">
      <c r="A10" s="31" t="s">
        <v>13</v>
      </c>
      <c r="B10" s="32" t="s">
        <v>41</v>
      </c>
      <c r="C10" s="23">
        <v>3</v>
      </c>
      <c r="D10" s="33"/>
      <c r="E10" s="33"/>
      <c r="F10" s="33"/>
      <c r="G10" s="33"/>
      <c r="H10" s="33"/>
      <c r="I10" s="33"/>
      <c r="J10" s="33"/>
      <c r="K10" s="33"/>
      <c r="L10" s="33"/>
      <c r="M10" s="33"/>
      <c r="N10" s="33"/>
      <c r="O10" s="33"/>
      <c r="P10" s="33"/>
      <c r="Q10" s="33"/>
      <c r="R10" s="33"/>
      <c r="S10" s="33"/>
      <c r="T10" s="33"/>
      <c r="U10" s="33"/>
      <c r="V10" s="33"/>
      <c r="W10" s="33"/>
    </row>
    <row r="11" spans="1:23" s="7" customFormat="1" ht="30" customHeight="1" x14ac:dyDescent="0.25">
      <c r="A11" s="31" t="s">
        <v>13</v>
      </c>
      <c r="B11" s="32" t="s">
        <v>42</v>
      </c>
      <c r="C11" s="23">
        <v>3</v>
      </c>
      <c r="D11" s="33"/>
      <c r="E11" s="33"/>
      <c r="F11" s="33"/>
      <c r="G11" s="33"/>
      <c r="H11" s="33"/>
      <c r="I11" s="33"/>
      <c r="J11" s="33"/>
      <c r="K11" s="33"/>
      <c r="L11" s="33"/>
      <c r="M11" s="33"/>
      <c r="N11" s="33"/>
      <c r="O11" s="33"/>
      <c r="P11" s="33"/>
      <c r="Q11" s="33"/>
      <c r="R11" s="33"/>
      <c r="S11" s="33"/>
      <c r="T11" s="33"/>
      <c r="U11" s="33"/>
      <c r="V11" s="33"/>
      <c r="W11" s="33"/>
    </row>
    <row r="12" spans="1:23" s="7" customFormat="1" ht="30" customHeight="1" x14ac:dyDescent="0.25">
      <c r="A12" s="31" t="s">
        <v>13</v>
      </c>
      <c r="B12" s="32" t="s">
        <v>43</v>
      </c>
      <c r="C12" s="23">
        <v>3</v>
      </c>
      <c r="D12" s="33"/>
      <c r="E12" s="33"/>
      <c r="F12" s="33"/>
      <c r="G12" s="33"/>
      <c r="H12" s="33"/>
      <c r="I12" s="33"/>
      <c r="J12" s="33"/>
      <c r="K12" s="33"/>
      <c r="L12" s="33"/>
      <c r="M12" s="33"/>
      <c r="N12" s="33"/>
      <c r="O12" s="33"/>
      <c r="P12" s="33"/>
      <c r="Q12" s="33"/>
      <c r="R12" s="33"/>
      <c r="S12" s="33"/>
      <c r="T12" s="33"/>
      <c r="U12" s="33"/>
      <c r="V12" s="33"/>
      <c r="W12" s="33"/>
    </row>
    <row r="13" spans="1:23" s="7" customFormat="1" ht="30" customHeight="1" x14ac:dyDescent="0.25">
      <c r="A13" s="31" t="s">
        <v>13</v>
      </c>
      <c r="B13" s="32" t="s">
        <v>44</v>
      </c>
      <c r="C13" s="23">
        <v>3</v>
      </c>
      <c r="D13" s="33"/>
      <c r="E13" s="33"/>
      <c r="F13" s="33"/>
      <c r="G13" s="33"/>
      <c r="H13" s="33"/>
      <c r="I13" s="33"/>
      <c r="J13" s="33"/>
      <c r="K13" s="33"/>
      <c r="L13" s="33"/>
      <c r="M13" s="33"/>
      <c r="N13" s="33"/>
      <c r="O13" s="33"/>
      <c r="P13" s="33"/>
      <c r="Q13" s="33"/>
      <c r="R13" s="33"/>
      <c r="S13" s="33"/>
      <c r="T13" s="33"/>
      <c r="U13" s="33"/>
      <c r="V13" s="33"/>
      <c r="W13" s="33"/>
    </row>
    <row r="14" spans="1:23" s="7" customFormat="1" ht="30" customHeight="1" x14ac:dyDescent="0.25">
      <c r="A14" s="31" t="s">
        <v>13</v>
      </c>
      <c r="B14" s="32" t="s">
        <v>45</v>
      </c>
      <c r="C14" s="23">
        <v>3</v>
      </c>
      <c r="D14" s="33"/>
      <c r="E14" s="33"/>
      <c r="F14" s="33"/>
      <c r="G14" s="33"/>
      <c r="H14" s="33"/>
      <c r="I14" s="33"/>
      <c r="J14" s="33"/>
      <c r="K14" s="33"/>
      <c r="L14" s="33"/>
      <c r="M14" s="33"/>
      <c r="N14" s="33"/>
      <c r="O14" s="33"/>
      <c r="P14" s="33"/>
      <c r="Q14" s="33"/>
      <c r="R14" s="33"/>
      <c r="S14" s="33"/>
      <c r="T14" s="33"/>
      <c r="U14" s="33"/>
      <c r="V14" s="33"/>
      <c r="W14" s="33"/>
    </row>
    <row r="15" spans="1:23" s="7" customFormat="1" ht="30" customHeight="1" x14ac:dyDescent="0.25">
      <c r="A15" s="31" t="s">
        <v>13</v>
      </c>
      <c r="B15" s="32" t="s">
        <v>46</v>
      </c>
      <c r="C15" s="23">
        <v>3</v>
      </c>
      <c r="D15" s="33"/>
      <c r="E15" s="33"/>
      <c r="F15" s="33"/>
      <c r="G15" s="33"/>
      <c r="H15" s="33"/>
      <c r="I15" s="33"/>
      <c r="J15" s="33"/>
      <c r="K15" s="33"/>
      <c r="L15" s="33"/>
      <c r="M15" s="33"/>
      <c r="N15" s="33"/>
      <c r="O15" s="33"/>
      <c r="P15" s="33"/>
      <c r="Q15" s="33"/>
      <c r="R15" s="33"/>
      <c r="S15" s="33"/>
      <c r="T15" s="33"/>
      <c r="U15" s="33"/>
      <c r="V15" s="33"/>
      <c r="W15" s="33"/>
    </row>
    <row r="16" spans="1:23" s="7" customFormat="1" ht="30" customHeight="1" x14ac:dyDescent="0.25">
      <c r="A16" s="31" t="s">
        <v>13</v>
      </c>
      <c r="B16" s="32" t="s">
        <v>47</v>
      </c>
      <c r="C16" s="23">
        <v>3</v>
      </c>
      <c r="D16" s="33"/>
      <c r="E16" s="33"/>
      <c r="F16" s="33"/>
      <c r="G16" s="33"/>
      <c r="H16" s="33"/>
      <c r="I16" s="33"/>
      <c r="J16" s="33"/>
      <c r="K16" s="33"/>
      <c r="L16" s="33"/>
      <c r="M16" s="33"/>
      <c r="N16" s="33"/>
      <c r="O16" s="33"/>
      <c r="P16" s="33"/>
      <c r="Q16" s="33"/>
      <c r="R16" s="33"/>
      <c r="S16" s="33"/>
      <c r="T16" s="33"/>
      <c r="U16" s="33"/>
      <c r="V16" s="33"/>
      <c r="W16" s="33"/>
    </row>
    <row r="17" spans="1:23" x14ac:dyDescent="0.25">
      <c r="A17" s="8" t="s">
        <v>14</v>
      </c>
      <c r="B17" s="8"/>
      <c r="C17" s="9">
        <f t="shared" ref="C17:W17" si="0">SUM(C6:C16)</f>
        <v>30</v>
      </c>
      <c r="D17" s="9">
        <f t="shared" si="0"/>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x14ac:dyDescent="0.25">
      <c r="A19" t="s">
        <v>15</v>
      </c>
      <c r="B19" t="s">
        <v>16</v>
      </c>
    </row>
    <row r="20" spans="1:23" x14ac:dyDescent="0.25">
      <c r="B20" t="s">
        <v>17</v>
      </c>
    </row>
  </sheetData>
  <sheetProtection algorithmName="SHA-512" hashValue="q4cXeXSlO4+rTKZhAvlh/o9B7shxzr21Z0a1ucoET6SRm+oCXr0JBRcrDNlQHQP/zK7u0UPyn2dgUhWyIsEK+A==" saltValue="BBsRCCL0ObaziVfZdGg5Z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42" priority="220">
      <formula>D7&gt;$C7</formula>
    </cfRule>
  </conditionalFormatting>
  <conditionalFormatting sqref="W7">
    <cfRule type="expression" dxfId="41" priority="201">
      <formula>W7&gt;$C7</formula>
    </cfRule>
  </conditionalFormatting>
  <conditionalFormatting sqref="E7">
    <cfRule type="expression" dxfId="40" priority="219">
      <formula>E7&gt;$C7</formula>
    </cfRule>
  </conditionalFormatting>
  <conditionalFormatting sqref="F7">
    <cfRule type="expression" dxfId="39" priority="218">
      <formula>F7&gt;$C7</formula>
    </cfRule>
  </conditionalFormatting>
  <conditionalFormatting sqref="G7">
    <cfRule type="expression" dxfId="38" priority="217">
      <formula>G7&gt;$C7</formula>
    </cfRule>
  </conditionalFormatting>
  <conditionalFormatting sqref="H7">
    <cfRule type="expression" dxfId="37" priority="216">
      <formula>H7&gt;$C7</formula>
    </cfRule>
  </conditionalFormatting>
  <conditionalFormatting sqref="I7">
    <cfRule type="expression" dxfId="36" priority="215">
      <formula>I7&gt;$C7</formula>
    </cfRule>
  </conditionalFormatting>
  <conditionalFormatting sqref="J7">
    <cfRule type="expression" dxfId="35" priority="214">
      <formula>J7&gt;$C7</formula>
    </cfRule>
  </conditionalFormatting>
  <conditionalFormatting sqref="K7">
    <cfRule type="expression" dxfId="34" priority="213">
      <formula>K7&gt;$C7</formula>
    </cfRule>
  </conditionalFormatting>
  <conditionalFormatting sqref="L7">
    <cfRule type="expression" dxfId="33" priority="212">
      <formula>L7&gt;$C7</formula>
    </cfRule>
  </conditionalFormatting>
  <conditionalFormatting sqref="M7">
    <cfRule type="expression" dxfId="32" priority="211">
      <formula>M7&gt;$C7</formula>
    </cfRule>
  </conditionalFormatting>
  <conditionalFormatting sqref="N7">
    <cfRule type="expression" dxfId="31" priority="210">
      <formula>N7&gt;$C7</formula>
    </cfRule>
  </conditionalFormatting>
  <conditionalFormatting sqref="O7">
    <cfRule type="expression" dxfId="30" priority="209">
      <formula>O7&gt;$C7</formula>
    </cfRule>
  </conditionalFormatting>
  <conditionalFormatting sqref="P7">
    <cfRule type="expression" dxfId="29" priority="208">
      <formula>P7&gt;$C7</formula>
    </cfRule>
  </conditionalFormatting>
  <conditionalFormatting sqref="Q7">
    <cfRule type="expression" dxfId="28" priority="207">
      <formula>Q7&gt;$C7</formula>
    </cfRule>
  </conditionalFormatting>
  <conditionalFormatting sqref="R7">
    <cfRule type="expression" dxfId="27" priority="206">
      <formula>R7&gt;$C7</formula>
    </cfRule>
  </conditionalFormatting>
  <conditionalFormatting sqref="S7">
    <cfRule type="expression" dxfId="26" priority="205">
      <formula>S7&gt;$C7</formula>
    </cfRule>
  </conditionalFormatting>
  <conditionalFormatting sqref="T7">
    <cfRule type="expression" dxfId="25" priority="204">
      <formula>T7&gt;$C7</formula>
    </cfRule>
  </conditionalFormatting>
  <conditionalFormatting sqref="U7">
    <cfRule type="expression" dxfId="24" priority="203">
      <formula>U7&gt;$C7</formula>
    </cfRule>
  </conditionalFormatting>
  <conditionalFormatting sqref="V7">
    <cfRule type="expression" dxfId="23" priority="202">
      <formula>V7&gt;$C7</formula>
    </cfRule>
  </conditionalFormatting>
  <conditionalFormatting sqref="D6">
    <cfRule type="expression" dxfId="22" priority="180">
      <formula>D6&gt;$C6</formula>
    </cfRule>
  </conditionalFormatting>
  <conditionalFormatting sqref="E6:W6">
    <cfRule type="expression" dxfId="21" priority="179">
      <formula>E6&gt;$C6</formula>
    </cfRule>
  </conditionalFormatting>
  <conditionalFormatting sqref="D16">
    <cfRule type="expression" dxfId="20" priority="160">
      <formula>D16&gt;$C16</formula>
    </cfRule>
  </conditionalFormatting>
  <conditionalFormatting sqref="W16">
    <cfRule type="expression" dxfId="19" priority="141">
      <formula>W16&gt;$C16</formula>
    </cfRule>
  </conditionalFormatting>
  <conditionalFormatting sqref="E16">
    <cfRule type="expression" dxfId="18" priority="159">
      <formula>E16&gt;$C16</formula>
    </cfRule>
  </conditionalFormatting>
  <conditionalFormatting sqref="F16">
    <cfRule type="expression" dxfId="17" priority="158">
      <formula>F16&gt;$C16</formula>
    </cfRule>
  </conditionalFormatting>
  <conditionalFormatting sqref="G16">
    <cfRule type="expression" dxfId="16" priority="157">
      <formula>G16&gt;$C16</formula>
    </cfRule>
  </conditionalFormatting>
  <conditionalFormatting sqref="H16">
    <cfRule type="expression" dxfId="15" priority="156">
      <formula>H16&gt;$C16</formula>
    </cfRule>
  </conditionalFormatting>
  <conditionalFormatting sqref="I16">
    <cfRule type="expression" dxfId="14" priority="155">
      <formula>I16&gt;$C16</formula>
    </cfRule>
  </conditionalFormatting>
  <conditionalFormatting sqref="J16">
    <cfRule type="expression" dxfId="13" priority="154">
      <formula>J16&gt;$C16</formula>
    </cfRule>
  </conditionalFormatting>
  <conditionalFormatting sqref="K16">
    <cfRule type="expression" dxfId="12" priority="153">
      <formula>K16&gt;$C16</formula>
    </cfRule>
  </conditionalFormatting>
  <conditionalFormatting sqref="L16">
    <cfRule type="expression" dxfId="11" priority="152">
      <formula>L16&gt;$C16</formula>
    </cfRule>
  </conditionalFormatting>
  <conditionalFormatting sqref="M16">
    <cfRule type="expression" dxfId="10" priority="151">
      <formula>M16&gt;$C16</formula>
    </cfRule>
  </conditionalFormatting>
  <conditionalFormatting sqref="N16">
    <cfRule type="expression" dxfId="9" priority="150">
      <formula>N16&gt;$C16</formula>
    </cfRule>
  </conditionalFormatting>
  <conditionalFormatting sqref="O16">
    <cfRule type="expression" dxfId="8" priority="149">
      <formula>O16&gt;$C16</formula>
    </cfRule>
  </conditionalFormatting>
  <conditionalFormatting sqref="P16">
    <cfRule type="expression" dxfId="7" priority="148">
      <formula>P16&gt;$C16</formula>
    </cfRule>
  </conditionalFormatting>
  <conditionalFormatting sqref="Q16">
    <cfRule type="expression" dxfId="6" priority="147">
      <formula>Q16&gt;$C16</formula>
    </cfRule>
  </conditionalFormatting>
  <conditionalFormatting sqref="R16">
    <cfRule type="expression" dxfId="5" priority="146">
      <formula>R16&gt;$C16</formula>
    </cfRule>
  </conditionalFormatting>
  <conditionalFormatting sqref="S16">
    <cfRule type="expression" dxfId="4" priority="145">
      <formula>S16&gt;$C16</formula>
    </cfRule>
  </conditionalFormatting>
  <conditionalFormatting sqref="T16">
    <cfRule type="expression" dxfId="3" priority="144">
      <formula>T16&gt;$C16</formula>
    </cfRule>
  </conditionalFormatting>
  <conditionalFormatting sqref="U16">
    <cfRule type="expression" dxfId="2" priority="143">
      <formula>U16&gt;$C16</formula>
    </cfRule>
  </conditionalFormatting>
  <conditionalFormatting sqref="V16">
    <cfRule type="expression" dxfId="1" priority="142">
      <formula>V16&gt;$C16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20" sqref="J20"/>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5N1952 Information and Communication Systems</v>
      </c>
    </row>
    <row r="6" spans="1:10"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1" t="str">
        <f>IF(Learners!C11="","",Learners!C11)</f>
        <v/>
      </c>
      <c r="C7" s="21" t="str">
        <f>IF(Learners!B11="","",Learners!B11)</f>
        <v/>
      </c>
      <c r="D7" s="20" t="str">
        <f>IF(Learners!D$11="","",Learners!D$11)</f>
        <v/>
      </c>
      <c r="E7" s="20">
        <f>Assignment!$D$12</f>
        <v>0</v>
      </c>
      <c r="F7" s="20">
        <f>Exam!$D$20</f>
        <v>0</v>
      </c>
      <c r="G7" s="20">
        <f>'Skills Demo'!$D$17</f>
        <v>0</v>
      </c>
      <c r="H7" s="20" t="str">
        <f t="shared" ref="H7:H26" si="0">IF(B7="","",SUM(E7:G7))</f>
        <v/>
      </c>
      <c r="I7" s="20" t="str">
        <f>IF(H7="","",IF(H7&gt;79,"D",IF(H7&gt;64,"M", IF(H7&gt;49,"P",IF(H7&lt;50,"U")))))</f>
        <v/>
      </c>
      <c r="J7" s="22"/>
    </row>
    <row r="8" spans="1:10" ht="23.25" customHeight="1" x14ac:dyDescent="0.25">
      <c r="A8" s="23">
        <v>2</v>
      </c>
      <c r="B8" s="24" t="str">
        <f>IF(Learners!C12="","",Learners!C12)</f>
        <v/>
      </c>
      <c r="C8" s="24" t="str">
        <f>IF(Learners!B12="","",Learners!B12)</f>
        <v/>
      </c>
      <c r="D8" s="23" t="str">
        <f>IF(Learners!D12="","",Learners!D12)</f>
        <v/>
      </c>
      <c r="E8" s="23">
        <f>Assignment!$E$12</f>
        <v>0</v>
      </c>
      <c r="F8" s="23">
        <f>Exam!$E$20</f>
        <v>0</v>
      </c>
      <c r="G8" s="23">
        <f>'Skills Demo'!$E$17</f>
        <v>0</v>
      </c>
      <c r="H8" s="23" t="str">
        <f t="shared" si="0"/>
        <v/>
      </c>
      <c r="I8" s="19" t="str">
        <f t="shared" ref="I8:I26" si="1">IF(H8="","",IF(H8&gt;79,"D",IF(H8&gt;64,"M", IF(H8&gt;49,"P",IF(H8&lt;50,"U")))))</f>
        <v/>
      </c>
      <c r="J8" s="25"/>
    </row>
    <row r="9" spans="1:10" ht="23.25" customHeight="1" x14ac:dyDescent="0.25">
      <c r="A9" s="20">
        <v>3</v>
      </c>
      <c r="B9" s="21" t="str">
        <f>IF(Learners!C13="","",Learners!C13)</f>
        <v/>
      </c>
      <c r="C9" s="21" t="str">
        <f>IF(Learners!B13="","",Learners!B13)</f>
        <v/>
      </c>
      <c r="D9" s="20" t="str">
        <f>IF(Learners!D13="","",Learners!D13)</f>
        <v/>
      </c>
      <c r="E9" s="20">
        <f>Assignment!$F$12</f>
        <v>0</v>
      </c>
      <c r="F9" s="20">
        <f>Exam!$F$20</f>
        <v>0</v>
      </c>
      <c r="G9" s="20">
        <f>'Skills Demo'!$F$17</f>
        <v>0</v>
      </c>
      <c r="H9" s="20" t="str">
        <f t="shared" si="0"/>
        <v/>
      </c>
      <c r="I9" s="20" t="str">
        <f t="shared" si="1"/>
        <v/>
      </c>
      <c r="J9" s="22"/>
    </row>
    <row r="10" spans="1:10" ht="23.25" customHeight="1" x14ac:dyDescent="0.25">
      <c r="A10" s="23">
        <v>4</v>
      </c>
      <c r="B10" s="24" t="str">
        <f>IF(Learners!C14="","",Learners!C14)</f>
        <v/>
      </c>
      <c r="C10" s="24" t="str">
        <f>IF(Learners!B14="","",Learners!B14)</f>
        <v/>
      </c>
      <c r="D10" s="23" t="str">
        <f>IF(Learners!D14="","",Learners!D14)</f>
        <v/>
      </c>
      <c r="E10" s="23">
        <f>Assignment!$G$12</f>
        <v>0</v>
      </c>
      <c r="F10" s="23">
        <f>Exam!$G$20</f>
        <v>0</v>
      </c>
      <c r="G10" s="23">
        <f>'Skills Demo'!$G$17</f>
        <v>0</v>
      </c>
      <c r="H10" s="23" t="str">
        <f t="shared" si="0"/>
        <v/>
      </c>
      <c r="I10" s="19" t="str">
        <f t="shared" si="1"/>
        <v/>
      </c>
      <c r="J10" s="25"/>
    </row>
    <row r="11" spans="1:10" ht="23.25" customHeight="1" x14ac:dyDescent="0.25">
      <c r="A11" s="20">
        <v>5</v>
      </c>
      <c r="B11" s="21" t="str">
        <f>IF(Learners!C15="","",Learners!C15)</f>
        <v/>
      </c>
      <c r="C11" s="21" t="str">
        <f>IF(Learners!B15="","",Learners!B15)</f>
        <v/>
      </c>
      <c r="D11" s="20" t="str">
        <f>IF(Learners!D15="","",Learners!D15)</f>
        <v/>
      </c>
      <c r="E11" s="20">
        <f>Assignment!$H$12</f>
        <v>0</v>
      </c>
      <c r="F11" s="20">
        <f>Exam!$H$20</f>
        <v>0</v>
      </c>
      <c r="G11" s="20">
        <f>'Skills Demo'!$H$17</f>
        <v>0</v>
      </c>
      <c r="H11" s="20" t="str">
        <f t="shared" si="0"/>
        <v/>
      </c>
      <c r="I11" s="20" t="str">
        <f t="shared" si="1"/>
        <v/>
      </c>
      <c r="J11" s="22"/>
    </row>
    <row r="12" spans="1:10" ht="23.25" customHeight="1" x14ac:dyDescent="0.25">
      <c r="A12" s="23">
        <v>6</v>
      </c>
      <c r="B12" s="24" t="str">
        <f>IF(Learners!C16="","",Learners!C16)</f>
        <v/>
      </c>
      <c r="C12" s="24" t="str">
        <f>IF(Learners!B16="","",Learners!B16)</f>
        <v/>
      </c>
      <c r="D12" s="23" t="str">
        <f>IF(Learners!D16="","",Learners!D16)</f>
        <v/>
      </c>
      <c r="E12" s="23">
        <f>Assignment!$I$12</f>
        <v>0</v>
      </c>
      <c r="F12" s="23">
        <f>Exam!$I$20</f>
        <v>0</v>
      </c>
      <c r="G12" s="23">
        <f>'Skills Demo'!$I$17</f>
        <v>0</v>
      </c>
      <c r="H12" s="23" t="str">
        <f t="shared" si="0"/>
        <v/>
      </c>
      <c r="I12" s="19" t="str">
        <f t="shared" si="1"/>
        <v/>
      </c>
      <c r="J12" s="25"/>
    </row>
    <row r="13" spans="1:10" ht="23.25" customHeight="1" x14ac:dyDescent="0.25">
      <c r="A13" s="20">
        <v>7</v>
      </c>
      <c r="B13" s="21" t="str">
        <f>IF(Learners!C17="","",Learners!C17)</f>
        <v/>
      </c>
      <c r="C13" s="21" t="str">
        <f>IF(Learners!B17="","",Learners!B17)</f>
        <v/>
      </c>
      <c r="D13" s="20" t="str">
        <f>IF(Learners!D17="","",Learners!D17)</f>
        <v/>
      </c>
      <c r="E13" s="20">
        <f>Assignment!$J$12</f>
        <v>0</v>
      </c>
      <c r="F13" s="20">
        <f>Exam!$J$20</f>
        <v>0</v>
      </c>
      <c r="G13" s="20">
        <f>'Skills Demo'!$J$17</f>
        <v>0</v>
      </c>
      <c r="H13" s="20" t="str">
        <f t="shared" si="0"/>
        <v/>
      </c>
      <c r="I13" s="20" t="str">
        <f t="shared" si="1"/>
        <v/>
      </c>
      <c r="J13" s="22"/>
    </row>
    <row r="14" spans="1:10" ht="23.25" customHeight="1" x14ac:dyDescent="0.25">
      <c r="A14" s="23">
        <v>8</v>
      </c>
      <c r="B14" s="24" t="str">
        <f>IF(Learners!C18="","",Learners!C18)</f>
        <v/>
      </c>
      <c r="C14" s="24" t="str">
        <f>IF(Learners!B18="","",Learners!B18)</f>
        <v/>
      </c>
      <c r="D14" s="23" t="str">
        <f>IF(Learners!D18="","",Learners!D18)</f>
        <v/>
      </c>
      <c r="E14" s="23">
        <f>Assignment!$K$12</f>
        <v>0</v>
      </c>
      <c r="F14" s="23">
        <f>Exam!$K$20</f>
        <v>0</v>
      </c>
      <c r="G14" s="23">
        <f>'Skills Demo'!$K$17</f>
        <v>0</v>
      </c>
      <c r="H14" s="23" t="str">
        <f t="shared" si="0"/>
        <v/>
      </c>
      <c r="I14" s="19" t="str">
        <f t="shared" si="1"/>
        <v/>
      </c>
      <c r="J14" s="25"/>
    </row>
    <row r="15" spans="1:10" ht="23.25" customHeight="1" x14ac:dyDescent="0.25">
      <c r="A15" s="20">
        <v>9</v>
      </c>
      <c r="B15" s="21" t="str">
        <f>IF(Learners!C19="","",Learners!C19)</f>
        <v/>
      </c>
      <c r="C15" s="21" t="str">
        <f>IF(Learners!B19="","",Learners!B19)</f>
        <v/>
      </c>
      <c r="D15" s="20" t="str">
        <f>IF(Learners!D19="","",Learners!D19)</f>
        <v/>
      </c>
      <c r="E15" s="20">
        <f>Assignment!$L$12</f>
        <v>0</v>
      </c>
      <c r="F15" s="20">
        <f>Exam!$L$20</f>
        <v>0</v>
      </c>
      <c r="G15" s="20">
        <f>'Skills Demo'!$L$17</f>
        <v>0</v>
      </c>
      <c r="H15" s="20" t="str">
        <f t="shared" si="0"/>
        <v/>
      </c>
      <c r="I15" s="20" t="str">
        <f t="shared" si="1"/>
        <v/>
      </c>
      <c r="J15" s="22"/>
    </row>
    <row r="16" spans="1:10" ht="23.25" customHeight="1" x14ac:dyDescent="0.25">
      <c r="A16" s="23">
        <v>10</v>
      </c>
      <c r="B16" s="24" t="str">
        <f>IF(Learners!C20="","",Learners!C20)</f>
        <v/>
      </c>
      <c r="C16" s="24" t="str">
        <f>IF(Learners!B20="","",Learners!B20)</f>
        <v/>
      </c>
      <c r="D16" s="23" t="str">
        <f>IF(Learners!D20="","",Learners!D20)</f>
        <v/>
      </c>
      <c r="E16" s="23">
        <f>Assignment!$M$12</f>
        <v>0</v>
      </c>
      <c r="F16" s="23">
        <f>Exam!$M$20</f>
        <v>0</v>
      </c>
      <c r="G16" s="23">
        <f>'Skills Demo'!$M$17</f>
        <v>0</v>
      </c>
      <c r="H16" s="23" t="str">
        <f t="shared" si="0"/>
        <v/>
      </c>
      <c r="I16" s="19" t="str">
        <f t="shared" si="1"/>
        <v/>
      </c>
      <c r="J16" s="25"/>
    </row>
    <row r="17" spans="1:10" ht="23.25" customHeight="1" x14ac:dyDescent="0.25">
      <c r="A17" s="20">
        <v>11</v>
      </c>
      <c r="B17" s="21" t="str">
        <f>IF(Learners!C21="","",Learners!C21)</f>
        <v/>
      </c>
      <c r="C17" s="21" t="str">
        <f>IF(Learners!B21="","",Learners!B21)</f>
        <v/>
      </c>
      <c r="D17" s="20" t="str">
        <f>IF(Learners!D21="","",Learners!D21)</f>
        <v/>
      </c>
      <c r="E17" s="20">
        <f>Assignment!$N$12</f>
        <v>0</v>
      </c>
      <c r="F17" s="20">
        <f>Exam!$N$20</f>
        <v>0</v>
      </c>
      <c r="G17" s="20">
        <f>'Skills Demo'!$N$17</f>
        <v>0</v>
      </c>
      <c r="H17" s="20" t="str">
        <f t="shared" si="0"/>
        <v/>
      </c>
      <c r="I17" s="20" t="str">
        <f t="shared" si="1"/>
        <v/>
      </c>
      <c r="J17" s="22"/>
    </row>
    <row r="18" spans="1:10" ht="23.25" customHeight="1" x14ac:dyDescent="0.25">
      <c r="A18" s="23">
        <v>12</v>
      </c>
      <c r="B18" s="24" t="str">
        <f>IF(Learners!C22="","",Learners!C22)</f>
        <v/>
      </c>
      <c r="C18" s="24" t="str">
        <f>IF(Learners!B22="","",Learners!B22)</f>
        <v/>
      </c>
      <c r="D18" s="23" t="str">
        <f>IF(Learners!D22="","",Learners!D22)</f>
        <v/>
      </c>
      <c r="E18" s="23">
        <f>Assignment!$O$12</f>
        <v>0</v>
      </c>
      <c r="F18" s="23">
        <f>Exam!$O$20</f>
        <v>0</v>
      </c>
      <c r="G18" s="23">
        <f>'Skills Demo'!$O$17</f>
        <v>0</v>
      </c>
      <c r="H18" s="23" t="str">
        <f t="shared" si="0"/>
        <v/>
      </c>
      <c r="I18" s="19" t="str">
        <f t="shared" si="1"/>
        <v/>
      </c>
      <c r="J18" s="25"/>
    </row>
    <row r="19" spans="1:10" ht="23.25" customHeight="1" x14ac:dyDescent="0.25">
      <c r="A19" s="20">
        <v>13</v>
      </c>
      <c r="B19" s="21" t="str">
        <f>IF(Learners!C23="","",Learners!C23)</f>
        <v/>
      </c>
      <c r="C19" s="21" t="str">
        <f>IF(Learners!B23="","",Learners!B23)</f>
        <v/>
      </c>
      <c r="D19" s="20" t="str">
        <f>IF(Learners!D23="","",Learners!D23)</f>
        <v/>
      </c>
      <c r="E19" s="20">
        <f>Assignment!$P$12</f>
        <v>0</v>
      </c>
      <c r="F19" s="20">
        <f>Exam!$P$20</f>
        <v>0</v>
      </c>
      <c r="G19" s="20">
        <f>'Skills Demo'!$P$17</f>
        <v>0</v>
      </c>
      <c r="H19" s="20" t="str">
        <f t="shared" si="0"/>
        <v/>
      </c>
      <c r="I19" s="20" t="str">
        <f t="shared" si="1"/>
        <v/>
      </c>
      <c r="J19" s="22"/>
    </row>
    <row r="20" spans="1:10" ht="23.25" customHeight="1" x14ac:dyDescent="0.25">
      <c r="A20" s="23">
        <v>14</v>
      </c>
      <c r="B20" s="24" t="str">
        <f>IF(Learners!C24="","",Learners!C24)</f>
        <v/>
      </c>
      <c r="C20" s="24" t="str">
        <f>IF(Learners!B24="","",Learners!B24)</f>
        <v/>
      </c>
      <c r="D20" s="23" t="str">
        <f>IF(Learners!D24="","",Learners!D24)</f>
        <v/>
      </c>
      <c r="E20" s="23">
        <f>Assignment!$Q$12</f>
        <v>0</v>
      </c>
      <c r="F20" s="23">
        <f>Exam!$Q$20</f>
        <v>0</v>
      </c>
      <c r="G20" s="23">
        <f>'Skills Demo'!$Q$17</f>
        <v>0</v>
      </c>
      <c r="H20" s="23" t="str">
        <f t="shared" si="0"/>
        <v/>
      </c>
      <c r="I20" s="19" t="str">
        <f t="shared" si="1"/>
        <v/>
      </c>
      <c r="J20" s="25"/>
    </row>
    <row r="21" spans="1:10" ht="23.25" customHeight="1" x14ac:dyDescent="0.25">
      <c r="A21" s="20">
        <v>15</v>
      </c>
      <c r="B21" s="21" t="str">
        <f>IF(Learners!C25="","",Learners!C25)</f>
        <v/>
      </c>
      <c r="C21" s="21" t="str">
        <f>IF(Learners!B25="","",Learners!B25)</f>
        <v/>
      </c>
      <c r="D21" s="20" t="str">
        <f>IF(Learners!D25="","",Learners!D25)</f>
        <v/>
      </c>
      <c r="E21" s="20">
        <f>Assignment!$R$12</f>
        <v>0</v>
      </c>
      <c r="F21" s="20">
        <f>Exam!$R$20</f>
        <v>0</v>
      </c>
      <c r="G21" s="20">
        <f>'Skills Demo'!$R$17</f>
        <v>0</v>
      </c>
      <c r="H21" s="20" t="str">
        <f t="shared" si="0"/>
        <v/>
      </c>
      <c r="I21" s="20" t="str">
        <f t="shared" si="1"/>
        <v/>
      </c>
      <c r="J21" s="22"/>
    </row>
    <row r="22" spans="1:10" ht="23.25" customHeight="1" x14ac:dyDescent="0.25">
      <c r="A22" s="23">
        <v>16</v>
      </c>
      <c r="B22" s="24" t="str">
        <f>IF(Learners!C26="","",Learners!C26)</f>
        <v/>
      </c>
      <c r="C22" s="24" t="str">
        <f>IF(Learners!B26="","",Learners!B26)</f>
        <v/>
      </c>
      <c r="D22" s="23" t="str">
        <f>IF(Learners!D26="","",Learners!D26)</f>
        <v/>
      </c>
      <c r="E22" s="23">
        <f>Assignment!$S$12</f>
        <v>0</v>
      </c>
      <c r="F22" s="23">
        <f>Exam!$S$20</f>
        <v>0</v>
      </c>
      <c r="G22" s="23">
        <f>'Skills Demo'!$S$17</f>
        <v>0</v>
      </c>
      <c r="H22" s="23" t="str">
        <f t="shared" si="0"/>
        <v/>
      </c>
      <c r="I22" s="19" t="str">
        <f t="shared" si="1"/>
        <v/>
      </c>
      <c r="J22" s="25"/>
    </row>
    <row r="23" spans="1:10" ht="23.25" customHeight="1" x14ac:dyDescent="0.25">
      <c r="A23" s="20">
        <v>17</v>
      </c>
      <c r="B23" s="21" t="str">
        <f>IF(Learners!C27="","",Learners!C27)</f>
        <v/>
      </c>
      <c r="C23" s="21" t="str">
        <f>IF(Learners!B27="","",Learners!B27)</f>
        <v/>
      </c>
      <c r="D23" s="20" t="str">
        <f>IF(Learners!D27="","",Learners!D27)</f>
        <v/>
      </c>
      <c r="E23" s="20">
        <f>Assignment!$T$12</f>
        <v>0</v>
      </c>
      <c r="F23" s="20">
        <f>Exam!$T$20</f>
        <v>0</v>
      </c>
      <c r="G23" s="20">
        <f>'Skills Demo'!$T$17</f>
        <v>0</v>
      </c>
      <c r="H23" s="20" t="str">
        <f t="shared" si="0"/>
        <v/>
      </c>
      <c r="I23" s="20" t="str">
        <f t="shared" si="1"/>
        <v/>
      </c>
      <c r="J23" s="22"/>
    </row>
    <row r="24" spans="1:10" ht="23.25" customHeight="1" x14ac:dyDescent="0.25">
      <c r="A24" s="23">
        <v>18</v>
      </c>
      <c r="B24" s="24" t="str">
        <f>IF(Learners!C28="","",Learners!C28)</f>
        <v/>
      </c>
      <c r="C24" s="24" t="str">
        <f>IF(Learners!B28="","",Learners!B28)</f>
        <v/>
      </c>
      <c r="D24" s="23" t="str">
        <f>IF(Learners!D28="","",Learners!D28)</f>
        <v/>
      </c>
      <c r="E24" s="23">
        <f>Assignment!$U$12</f>
        <v>0</v>
      </c>
      <c r="F24" s="23">
        <f>Exam!$U$20</f>
        <v>0</v>
      </c>
      <c r="G24" s="23">
        <f>'Skills Demo'!$U$17</f>
        <v>0</v>
      </c>
      <c r="H24" s="23" t="str">
        <f t="shared" si="0"/>
        <v/>
      </c>
      <c r="I24" s="19" t="str">
        <f t="shared" si="1"/>
        <v/>
      </c>
      <c r="J24" s="25"/>
    </row>
    <row r="25" spans="1:10" ht="23.25" customHeight="1" x14ac:dyDescent="0.25">
      <c r="A25" s="20">
        <v>19</v>
      </c>
      <c r="B25" s="21" t="str">
        <f>IF(Learners!C29="","",Learners!C29)</f>
        <v/>
      </c>
      <c r="C25" s="21" t="str">
        <f>IF(Learners!B29="","",Learners!B29)</f>
        <v/>
      </c>
      <c r="D25" s="20" t="str">
        <f>IF(Learners!D29="","",Learners!D29)</f>
        <v/>
      </c>
      <c r="E25" s="20">
        <f>Assignment!$V$12</f>
        <v>0</v>
      </c>
      <c r="F25" s="20">
        <f>Exam!$V$20</f>
        <v>0</v>
      </c>
      <c r="G25" s="20">
        <f>'Skills Demo'!$V$17</f>
        <v>0</v>
      </c>
      <c r="H25" s="20" t="str">
        <f t="shared" si="0"/>
        <v/>
      </c>
      <c r="I25" s="20" t="str">
        <f t="shared" si="1"/>
        <v/>
      </c>
      <c r="J25" s="22"/>
    </row>
    <row r="26" spans="1:10" ht="23.25" customHeight="1" x14ac:dyDescent="0.25">
      <c r="A26" s="23">
        <v>20</v>
      </c>
      <c r="B26" s="24" t="str">
        <f>IF(Learners!C30="","",Learners!C30)</f>
        <v/>
      </c>
      <c r="C26" s="24" t="str">
        <f>IF(Learners!B30="","",Learners!B30)</f>
        <v/>
      </c>
      <c r="D26" s="23" t="str">
        <f>IF(Learners!D30="","",Learners!D30)</f>
        <v/>
      </c>
      <c r="E26" s="23">
        <f>Assignment!$W$12</f>
        <v>0</v>
      </c>
      <c r="F26" s="23">
        <f>Exam!$W$20</f>
        <v>0</v>
      </c>
      <c r="G26" s="23">
        <f>'Skills Demo'!$W$17</f>
        <v>0</v>
      </c>
      <c r="H26" s="23" t="str">
        <f t="shared" si="0"/>
        <v/>
      </c>
      <c r="I26" s="19" t="str">
        <f t="shared" si="1"/>
        <v/>
      </c>
      <c r="J26" s="25"/>
    </row>
    <row r="27" spans="1:10" x14ac:dyDescent="0.25">
      <c r="J27" s="18"/>
    </row>
    <row r="28" spans="1:10" ht="29.25" customHeight="1" x14ac:dyDescent="0.25">
      <c r="A28" s="40" t="s">
        <v>27</v>
      </c>
      <c r="B28" s="41"/>
      <c r="C28" s="41"/>
      <c r="D28" s="41"/>
      <c r="E28" s="41"/>
      <c r="F28" s="41"/>
      <c r="G28" s="41"/>
      <c r="H28" s="41"/>
      <c r="I28" s="41"/>
      <c r="J28" s="41"/>
    </row>
    <row r="29" spans="1:10" ht="30" customHeight="1" x14ac:dyDescent="0.25">
      <c r="A29" s="29" t="s">
        <v>28</v>
      </c>
      <c r="B29" s="30"/>
      <c r="C29" s="30"/>
      <c r="D29" s="30"/>
      <c r="E29" s="30"/>
      <c r="F29" s="30"/>
      <c r="G29" s="30"/>
      <c r="H29" s="30"/>
      <c r="I29" s="30"/>
      <c r="J29" s="30"/>
    </row>
    <row r="30" spans="1:10" x14ac:dyDescent="0.25">
      <c r="B30" s="7"/>
    </row>
  </sheetData>
  <sheetProtection algorithmName="SHA-512" hashValue="LriL6gxXRYEMIX149SLdYwzIVrpXCuBLbfZBd/uYkQBLrw3t513Y8emBrvUVUrnJjqRwvIlel3AUjedBcIZHrQ==" saltValue="MdFA7W2wNoeaVEhPd/zPu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infopath/2007/PartnerControls"/>
    <ds:schemaRef ds:uri="http://www.w3.org/XML/1998/namespace"/>
    <ds:schemaRef ds:uri="http://purl.org/dc/dcmitype/"/>
    <ds:schemaRef ds:uri="8a304dd5-7e6f-40be-acfb-5410e2b167fb"/>
    <ds:schemaRef ds:uri="http://schemas.microsoft.com/office/2006/documentManagement/types"/>
    <ds:schemaRef ds:uri="http://schemas.microsoft.com/office/2006/metadata/properties"/>
    <ds:schemaRef ds:uri="http://schemas.openxmlformats.org/package/2006/metadata/core-properties"/>
    <ds:schemaRef ds:uri="80ce844a-3414-47bc-be42-35076de08631"/>
    <ds:schemaRef ds:uri="http://purl.org/dc/terms/"/>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2020-10-20T13:27:25Z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