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2" l="1"/>
  <c r="E26" i="6" s="1"/>
  <c r="V19" i="2"/>
  <c r="E25" i="6" s="1"/>
  <c r="U19" i="2"/>
  <c r="E24" i="6" s="1"/>
  <c r="T19" i="2"/>
  <c r="E23" i="6" s="1"/>
  <c r="S19" i="2"/>
  <c r="E22" i="6" s="1"/>
  <c r="R19" i="2"/>
  <c r="E21" i="6" s="1"/>
  <c r="Q19" i="2"/>
  <c r="E20" i="6" s="1"/>
  <c r="P19" i="2"/>
  <c r="E19" i="6" s="1"/>
  <c r="O19" i="2"/>
  <c r="E18" i="6" s="1"/>
  <c r="N19" i="2"/>
  <c r="E17" i="6" s="1"/>
  <c r="M19" i="2"/>
  <c r="E16" i="6" s="1"/>
  <c r="L19" i="2"/>
  <c r="E15" i="6" s="1"/>
  <c r="K19" i="2"/>
  <c r="E14" i="6" s="1"/>
  <c r="J19" i="2"/>
  <c r="E13" i="6" s="1"/>
  <c r="I19" i="2"/>
  <c r="E12" i="6" s="1"/>
  <c r="H19" i="2"/>
  <c r="E11" i="6" s="1"/>
  <c r="G19" i="2"/>
  <c r="E10" i="6" s="1"/>
  <c r="F19" i="2"/>
  <c r="E9" i="6" s="1"/>
  <c r="E19" i="2"/>
  <c r="E8" i="6" s="1"/>
  <c r="D19" i="2"/>
  <c r="E7" i="6" s="1"/>
  <c r="C1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<sst xmlns="http://schemas.openxmlformats.org/spreadsheetml/2006/main" count="49" uniqueCount="42">
  <si>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</si>
  <si>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</si>
  <si>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</si>
  <si>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</si>
  <si>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</si>
  <si>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</si>
  <si>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</si>
  <si>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</si>
  <si>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</si>
  <si>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</si>
  <si>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</si>
  <si>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</si>
  <si>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</si>
  <si>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</si>
  <si>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</si>
  <si>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</si>
  <si>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</si>
  <si>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</si>
  <si>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</si>
  <si>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</si>
  <si>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</si>
  <si>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</si>
  <si>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</si>
  <si>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</si>
  <si>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</si>
  <si>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</si>
  <si>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</si>
  <si>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5N1918 Sculpture</t>
  </si>
  <si>
    <t>Portfolio/Collection of Work 100%</t>
  </si>
  <si>
    <t>Elements of Design:</t>
  </si>
  <si>
    <t>Clear understanding and detailed exploation of the Design brief</t>
  </si>
  <si>
    <t>Comprehensive evidence of preparation and structured design strategy</t>
  </si>
  <si>
    <t>Research:</t>
  </si>
  <si>
    <t>Detailed exploration of a wide range of materials, appropriately recorded</t>
  </si>
  <si>
    <t>Materials Forming:</t>
  </si>
  <si>
    <t>Detailed exploration of a wide range of materials</t>
  </si>
  <si>
    <t>Use of correct processes and procedures in the co-ordination of materials, tools and equipment</t>
  </si>
  <si>
    <t>Creativity:</t>
  </si>
  <si>
    <t>Imaginative application of 3D skills</t>
  </si>
  <si>
    <t>Good adaptation of shape/form/texture displayed</t>
  </si>
  <si>
    <t>Development of Work:</t>
  </si>
  <si>
    <t>Good judgement shown in the critical evaluation and selection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</si>
</sst>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164" fontId="0" fillId="0" borderId="4"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8" xfId="0" applyBorder="1" applyAlignment="1">
      <alignment vertical="center" wrapText="1"/>
    </xf>
    <xf numFmtId="0" fontId="0" fillId="0" borderId="9" xfId="0" applyBorder="1" applyAlignment="1">
      <alignment vertical="center"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10" xfId="0" applyFont="1" applyBorder="1" applyAlignment="1">
      <alignment horizontal="right" vertical="center"/>
    </xf>
    <xf numFmtId="0" fontId="0" fillId="0" borderId="11" xfId="0" applyBorder="1" applyAlignment="1">
      <alignment horizontal="center" vertical="center"/>
    </xf>
    <xf numFmtId="0" fontId="0" fillId="3" borderId="6" xfId="0" applyFill="1" applyBorder="1" applyAlignment="1" applyProtection="1">
      <alignment vertical="center"/>
    </xf>
    <xf numFmtId="0" fontId="0" fillId="3" borderId="7" xfId="0" applyFill="1" applyBorder="1" applyAlignment="1" applyProtection="1">
      <alignment vertical="center"/>
    </xf>
    <xf numFmtId="0" fontId="0" fillId="0" borderId="4" xfId="0" applyBorder="1" applyAlignment="1">
      <alignment vertical="center" wrapText="1"/>
    </xf>
    <xf numFmtId="0" fontId="0" fillId="0" borderId="5" xfId="0" applyBorder="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9" fillId="0" borderId="10" xfId="0" applyFont="1" applyBorder="1" applyAlignment="1">
      <alignment horizontal="right" vertical="center"/>
    </xf>
    <xf numFmtId="0" fontId="0" fillId="0" borderId="3" xfId="0" applyBorder="1" applyAlignment="1">
      <alignment vertical="center" wrapText="1"/>
    </xf>
    <xf numFmtId="0" fontId="0" fillId="0" borderId="1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11">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9" sqref="B19"/>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EZWWq4rRsM+IhMOPQEycOl4rNcDFYjx94Ha/RjLZnmkaTC7tuaHuAFTsX0bCdKt9SuYnyPjF/w5bQN+MZuDUA==" saltValue="6aqUkgTPC5ozA7G55OGbc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2"/>
  <sheetViews>
    <sheetView workbookViewId="0">
      <pane xSplit="2" ySplit="5" topLeftCell="C18" activePane="bottomRight" state="frozen"/>
      <selection pane="topRight" activeCell="C1" sqref="C1"/>
      <selection pane="bottomLeft" activeCell="A6" sqref="A6"/>
      <selection pane="bottomRight" activeCell="I15" sqref="I15:I16"/>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5N1918 Sculpture</v>
      </c>
    </row>
    <row r="2" spans="1:25"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5" ht="18.75" x14ac:dyDescent="0.3">
      <c r="A3" s="2" t="s">
        <v>28</v>
      </c>
      <c r="D3" s="27"/>
      <c r="E3" s="27"/>
      <c r="F3" s="27"/>
      <c r="G3" s="27"/>
      <c r="H3" s="27"/>
      <c r="I3" s="27"/>
      <c r="J3" s="27"/>
      <c r="K3" s="27"/>
      <c r="L3" s="27"/>
      <c r="M3" s="27"/>
      <c r="N3" s="27"/>
      <c r="O3" s="27"/>
      <c r="P3" s="27"/>
      <c r="Q3" s="27"/>
      <c r="R3" s="27"/>
      <c r="S3" s="27"/>
      <c r="T3" s="27"/>
      <c r="U3" s="27"/>
      <c r="V3" s="27"/>
      <c r="W3" s="27"/>
    </row>
    <row r="4" spans="1:25" x14ac:dyDescent="0.25">
      <c r="D4" s="27"/>
      <c r="E4" s="27"/>
      <c r="F4" s="27"/>
      <c r="G4" s="27"/>
      <c r="H4" s="27"/>
      <c r="I4" s="27"/>
      <c r="J4" s="27"/>
      <c r="K4" s="27"/>
      <c r="L4" s="27"/>
      <c r="M4" s="27"/>
      <c r="N4" s="27"/>
      <c r="O4" s="27"/>
      <c r="P4" s="27"/>
      <c r="Q4" s="27"/>
      <c r="R4" s="27"/>
      <c r="S4" s="27"/>
      <c r="T4" s="27"/>
      <c r="U4" s="27"/>
      <c r="V4" s="27"/>
      <c r="W4" s="27"/>
    </row>
    <row r="5" spans="1:25"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5" s="36" customFormat="1" ht="30" customHeight="1" x14ac:dyDescent="0.25">
      <c r="A6" s="32" t="s">
        <v>29</v>
      </c>
      <c r="B6" s="33"/>
      <c r="C6" s="34"/>
      <c r="D6" s="35"/>
      <c r="E6" s="35"/>
      <c r="F6" s="35"/>
      <c r="G6" s="35"/>
      <c r="H6" s="35"/>
      <c r="I6" s="35"/>
      <c r="J6" s="35"/>
      <c r="K6" s="35"/>
      <c r="L6" s="35"/>
      <c r="M6" s="35"/>
      <c r="N6" s="35"/>
      <c r="O6" s="35"/>
      <c r="P6" s="35"/>
      <c r="Q6" s="35"/>
      <c r="R6" s="35"/>
      <c r="S6" s="35"/>
      <c r="T6" s="35"/>
      <c r="U6" s="35"/>
      <c r="V6" s="35"/>
      <c r="W6" s="35"/>
    </row>
    <row r="7" spans="1:25" s="7" customFormat="1" ht="30" customHeight="1" x14ac:dyDescent="0.25">
      <c r="A7" s="38" t="s">
        <v>13</v>
      </c>
      <c r="B7" s="41" t="s">
        <v>30</v>
      </c>
      <c r="C7" s="39">
        <v>20</v>
      </c>
      <c r="D7" s="40"/>
      <c r="E7" s="40"/>
      <c r="F7" s="40"/>
      <c r="G7" s="40"/>
      <c r="H7" s="40"/>
      <c r="I7" s="40"/>
      <c r="J7" s="40"/>
      <c r="K7" s="40"/>
      <c r="L7" s="40"/>
      <c r="M7" s="40"/>
      <c r="N7" s="40"/>
      <c r="O7" s="40"/>
      <c r="P7" s="40"/>
      <c r="Q7" s="40"/>
      <c r="R7" s="40"/>
      <c r="S7" s="40"/>
      <c r="T7" s="40"/>
      <c r="U7" s="40"/>
      <c r="V7" s="40"/>
      <c r="W7" s="40"/>
    </row>
    <row r="8" spans="1:25" s="7" customFormat="1" ht="30" customHeight="1" x14ac:dyDescent="0.25">
      <c r="A8" s="38"/>
      <c r="B8" s="42" t="s">
        <v>31</v>
      </c>
      <c r="C8" s="39"/>
      <c r="D8" s="40"/>
      <c r="E8" s="40"/>
      <c r="F8" s="40"/>
      <c r="G8" s="40"/>
      <c r="H8" s="40"/>
      <c r="I8" s="40"/>
      <c r="J8" s="40"/>
      <c r="K8" s="40"/>
      <c r="L8" s="40"/>
      <c r="M8" s="40"/>
      <c r="N8" s="40"/>
      <c r="O8" s="40"/>
      <c r="P8" s="40"/>
      <c r="Q8" s="40"/>
      <c r="R8" s="40"/>
      <c r="S8" s="40"/>
      <c r="T8" s="40"/>
      <c r="U8" s="40"/>
      <c r="V8" s="40"/>
      <c r="W8" s="40"/>
      <c r="Y8" s="31"/>
    </row>
    <row r="9" spans="1:25" s="36" customFormat="1" ht="30" customHeight="1" x14ac:dyDescent="0.25">
      <c r="A9" s="32" t="s">
        <v>32</v>
      </c>
      <c r="B9" s="33"/>
      <c r="C9" s="34"/>
      <c r="D9" s="35"/>
      <c r="E9" s="35"/>
      <c r="F9" s="35"/>
      <c r="G9" s="35"/>
      <c r="H9" s="35"/>
      <c r="I9" s="35"/>
      <c r="J9" s="35"/>
      <c r="K9" s="35"/>
      <c r="L9" s="35"/>
      <c r="M9" s="35"/>
      <c r="N9" s="35"/>
      <c r="O9" s="35"/>
      <c r="P9" s="35"/>
      <c r="Q9" s="35"/>
      <c r="R9" s="35"/>
      <c r="S9" s="35"/>
      <c r="T9" s="35"/>
      <c r="U9" s="35"/>
      <c r="V9" s="35"/>
      <c r="W9" s="35"/>
    </row>
    <row r="10" spans="1:25" s="7" customFormat="1" ht="30" customHeight="1" x14ac:dyDescent="0.25">
      <c r="A10" s="43" t="s">
        <v>13</v>
      </c>
      <c r="B10" s="44" t="s">
        <v>33</v>
      </c>
      <c r="C10" s="23">
        <v>20</v>
      </c>
      <c r="D10" s="45"/>
      <c r="E10" s="45"/>
      <c r="F10" s="45"/>
      <c r="G10" s="45"/>
      <c r="H10" s="45"/>
      <c r="I10" s="45"/>
      <c r="J10" s="45"/>
      <c r="K10" s="45"/>
      <c r="L10" s="45"/>
      <c r="M10" s="45"/>
      <c r="N10" s="45"/>
      <c r="O10" s="45"/>
      <c r="P10" s="45"/>
      <c r="Q10" s="45"/>
      <c r="R10" s="45"/>
      <c r="S10" s="45"/>
      <c r="T10" s="45"/>
      <c r="U10" s="45"/>
      <c r="V10" s="45"/>
      <c r="W10" s="45"/>
    </row>
    <row r="11" spans="1:25" s="36" customFormat="1" ht="30" customHeight="1" x14ac:dyDescent="0.25">
      <c r="A11" s="32" t="s">
        <v>34</v>
      </c>
      <c r="B11" s="49"/>
      <c r="C11" s="34"/>
      <c r="D11" s="35"/>
      <c r="E11" s="35"/>
      <c r="F11" s="35"/>
      <c r="G11" s="35"/>
      <c r="H11" s="35"/>
      <c r="I11" s="35"/>
      <c r="J11" s="35"/>
      <c r="K11" s="35"/>
      <c r="L11" s="35"/>
      <c r="M11" s="35"/>
      <c r="N11" s="35"/>
      <c r="O11" s="35"/>
      <c r="P11" s="35"/>
      <c r="Q11" s="35"/>
      <c r="R11" s="35"/>
      <c r="S11" s="35"/>
      <c r="T11" s="35"/>
      <c r="U11" s="35"/>
      <c r="V11" s="35"/>
      <c r="W11" s="35"/>
    </row>
    <row r="12" spans="1:25" s="7" customFormat="1" ht="30" customHeight="1" x14ac:dyDescent="0.25">
      <c r="A12" s="47" t="s">
        <v>13</v>
      </c>
      <c r="B12" s="51" t="s">
        <v>35</v>
      </c>
      <c r="C12" s="48">
        <v>20</v>
      </c>
      <c r="D12" s="40"/>
      <c r="E12" s="40"/>
      <c r="F12" s="40"/>
      <c r="G12" s="40"/>
      <c r="H12" s="40"/>
      <c r="I12" s="40"/>
      <c r="J12" s="40"/>
      <c r="K12" s="40"/>
      <c r="L12" s="40"/>
      <c r="M12" s="40"/>
      <c r="N12" s="40"/>
      <c r="O12" s="40"/>
      <c r="P12" s="40"/>
      <c r="Q12" s="40"/>
      <c r="R12" s="40"/>
      <c r="S12" s="40"/>
      <c r="T12" s="40"/>
      <c r="U12" s="40"/>
      <c r="V12" s="40"/>
      <c r="W12" s="40"/>
    </row>
    <row r="13" spans="1:25" s="7" customFormat="1" ht="30" customHeight="1" x14ac:dyDescent="0.25">
      <c r="A13" s="47"/>
      <c r="B13" s="52" t="s">
        <v>36</v>
      </c>
      <c r="C13" s="48"/>
      <c r="D13" s="46"/>
      <c r="E13" s="46"/>
      <c r="F13" s="46"/>
      <c r="G13" s="46"/>
      <c r="H13" s="46"/>
      <c r="I13" s="46"/>
      <c r="J13" s="46"/>
      <c r="K13" s="46"/>
      <c r="L13" s="46"/>
      <c r="M13" s="46"/>
      <c r="N13" s="46"/>
      <c r="O13" s="46"/>
      <c r="P13" s="46"/>
      <c r="Q13" s="46"/>
      <c r="R13" s="46"/>
      <c r="S13" s="46"/>
      <c r="T13" s="46"/>
      <c r="U13" s="46"/>
      <c r="V13" s="46"/>
      <c r="W13" s="46"/>
    </row>
    <row r="14" spans="1:25" s="36" customFormat="1" ht="30" customHeight="1" x14ac:dyDescent="0.25">
      <c r="A14" s="32" t="s">
        <v>37</v>
      </c>
      <c r="B14" s="50"/>
      <c r="C14" s="34"/>
      <c r="D14" s="35"/>
      <c r="E14" s="35"/>
      <c r="F14" s="35"/>
      <c r="G14" s="35"/>
      <c r="H14" s="35"/>
      <c r="I14" s="35"/>
      <c r="J14" s="35"/>
      <c r="K14" s="35"/>
      <c r="L14" s="35"/>
      <c r="M14" s="35"/>
      <c r="N14" s="35"/>
      <c r="O14" s="35"/>
      <c r="P14" s="35"/>
      <c r="Q14" s="35"/>
      <c r="R14" s="35"/>
      <c r="S14" s="35"/>
      <c r="T14" s="35"/>
      <c r="U14" s="35"/>
      <c r="V14" s="35"/>
      <c r="W14" s="35"/>
    </row>
    <row r="15" spans="1:25" s="7" customFormat="1" ht="30" customHeight="1" x14ac:dyDescent="0.25">
      <c r="A15" s="53" t="s">
        <v>13</v>
      </c>
      <c r="B15" s="41" t="s">
        <v>38</v>
      </c>
      <c r="C15" s="55">
        <v>20</v>
      </c>
      <c r="D15" s="37"/>
      <c r="E15" s="37"/>
      <c r="F15" s="37"/>
      <c r="G15" s="37"/>
      <c r="H15" s="37"/>
      <c r="I15" s="37"/>
      <c r="J15" s="37"/>
      <c r="K15" s="37"/>
      <c r="L15" s="37"/>
      <c r="M15" s="37"/>
      <c r="N15" s="37"/>
      <c r="O15" s="37"/>
      <c r="P15" s="37"/>
      <c r="Q15" s="37"/>
      <c r="R15" s="37"/>
      <c r="S15" s="37"/>
      <c r="T15" s="37"/>
      <c r="U15" s="37"/>
      <c r="V15" s="37"/>
      <c r="W15" s="37"/>
    </row>
    <row r="16" spans="1:25" s="7" customFormat="1" ht="30" customHeight="1" x14ac:dyDescent="0.25">
      <c r="A16" s="54"/>
      <c r="B16" s="42" t="s">
        <v>39</v>
      </c>
      <c r="C16" s="56"/>
      <c r="D16" s="57"/>
      <c r="E16" s="57"/>
      <c r="F16" s="57"/>
      <c r="G16" s="57"/>
      <c r="H16" s="57"/>
      <c r="I16" s="57"/>
      <c r="J16" s="57"/>
      <c r="K16" s="57"/>
      <c r="L16" s="57"/>
      <c r="M16" s="57"/>
      <c r="N16" s="57"/>
      <c r="O16" s="57"/>
      <c r="P16" s="57"/>
      <c r="Q16" s="57"/>
      <c r="R16" s="57"/>
      <c r="S16" s="57"/>
      <c r="T16" s="57"/>
      <c r="U16" s="57"/>
      <c r="V16" s="57"/>
      <c r="W16" s="57"/>
    </row>
    <row r="17" spans="1:23" s="36" customFormat="1" ht="30" customHeight="1" x14ac:dyDescent="0.25">
      <c r="A17" s="32" t="s">
        <v>40</v>
      </c>
      <c r="B17" s="33"/>
      <c r="C17" s="34"/>
      <c r="D17" s="35"/>
      <c r="E17" s="35"/>
      <c r="F17" s="35"/>
      <c r="G17" s="35"/>
      <c r="H17" s="35"/>
      <c r="I17" s="35"/>
      <c r="J17" s="35"/>
      <c r="K17" s="35"/>
      <c r="L17" s="35"/>
      <c r="M17" s="35"/>
      <c r="N17" s="35"/>
      <c r="O17" s="35"/>
      <c r="P17" s="35"/>
      <c r="Q17" s="35"/>
      <c r="R17" s="35"/>
      <c r="S17" s="35"/>
      <c r="T17" s="35"/>
      <c r="U17" s="35"/>
      <c r="V17" s="35"/>
      <c r="W17" s="35"/>
    </row>
    <row r="18" spans="1:23" s="7" customFormat="1" ht="30" customHeight="1" x14ac:dyDescent="0.25">
      <c r="A18" s="58" t="s">
        <v>13</v>
      </c>
      <c r="B18" s="59" t="s">
        <v>41</v>
      </c>
      <c r="C18" s="60">
        <v>20</v>
      </c>
      <c r="D18" s="45"/>
      <c r="E18" s="45"/>
      <c r="F18" s="45"/>
      <c r="G18" s="45"/>
      <c r="H18" s="45"/>
      <c r="I18" s="45"/>
      <c r="J18" s="45"/>
      <c r="K18" s="45"/>
      <c r="L18" s="45"/>
      <c r="M18" s="45"/>
      <c r="N18" s="45"/>
      <c r="O18" s="45"/>
      <c r="P18" s="45"/>
      <c r="Q18" s="45"/>
      <c r="R18" s="45"/>
      <c r="S18" s="45"/>
      <c r="T18" s="45"/>
      <c r="U18" s="45"/>
      <c r="V18" s="45"/>
      <c r="W18" s="45"/>
    </row>
    <row r="19" spans="1:23" x14ac:dyDescent="0.25">
      <c r="A19" s="8" t="s">
        <v>14</v>
      </c>
      <c r="B19" s="8"/>
      <c r="C19" s="9">
        <f t="shared" ref="C19:W19" si="0">SUM(C6:C18)</f>
        <v>100</v>
      </c>
      <c r="D19" s="9">
        <f t="shared" si="0"/>
        <v>0</v>
      </c>
      <c r="E19" s="9">
        <f t="shared" si="0"/>
        <v>0</v>
      </c>
      <c r="F19" s="9">
        <f t="shared" si="0"/>
        <v>0</v>
      </c>
      <c r="G19" s="9">
        <f t="shared" si="0"/>
        <v>0</v>
      </c>
      <c r="H19" s="9">
        <f t="shared" si="0"/>
        <v>0</v>
      </c>
      <c r="I19" s="9">
        <f t="shared" si="0"/>
        <v>0</v>
      </c>
      <c r="J19" s="9">
        <f t="shared" si="0"/>
        <v>0</v>
      </c>
      <c r="K19" s="9">
        <f t="shared" si="0"/>
        <v>0</v>
      </c>
      <c r="L19" s="9">
        <f t="shared" si="0"/>
        <v>0</v>
      </c>
      <c r="M19" s="9">
        <f t="shared" si="0"/>
        <v>0</v>
      </c>
      <c r="N19" s="9">
        <f t="shared" si="0"/>
        <v>0</v>
      </c>
      <c r="O19" s="9">
        <f t="shared" si="0"/>
        <v>0</v>
      </c>
      <c r="P19" s="9">
        <f t="shared" si="0"/>
        <v>0</v>
      </c>
      <c r="Q19" s="9">
        <f t="shared" si="0"/>
        <v>0</v>
      </c>
      <c r="R19" s="9">
        <f t="shared" si="0"/>
        <v>0</v>
      </c>
      <c r="S19" s="9">
        <f t="shared" si="0"/>
        <v>0</v>
      </c>
      <c r="T19" s="9">
        <f t="shared" si="0"/>
        <v>0</v>
      </c>
      <c r="U19" s="9">
        <f t="shared" si="0"/>
        <v>0</v>
      </c>
      <c r="V19" s="9">
        <f t="shared" si="0"/>
        <v>0</v>
      </c>
      <c r="W19" s="9">
        <f t="shared" si="0"/>
        <v>0</v>
      </c>
    </row>
    <row r="21" spans="1:23" x14ac:dyDescent="0.25">
      <c r="A21" t="s">
        <v>15</v>
      </c>
      <c r="B21" t="s">
        <v>16</v>
      </c>
    </row>
    <row r="22" spans="1:23" x14ac:dyDescent="0.25">
      <c r="B22" t="s">
        <v>17</v>
      </c>
    </row>
  </sheetData>
  <sheetProtection algorithmName="SHA-512" hashValue="KdkIOwPZB72gOdhnSxBRyfAbpdh6tHNzdlZB2P6vMxrCrs7jmMrJPGiAO3ZRSk0ZXp1EGLyIixndR7no1ev0ww==" saltValue="P+Sp1VxxR//FYSEJKL20LQ==" spinCount="100000" sheet="1" objects="1" scenarios="1" selectLockedCells="1"/>
  <mergeCells count="86">
    <mergeCell ref="A7:A8"/>
    <mergeCell ref="A12:A13"/>
    <mergeCell ref="A15:A16"/>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8"/>
    <mergeCell ref="Q7:Q8"/>
    <mergeCell ref="H7:H8"/>
    <mergeCell ref="I7:I8"/>
    <mergeCell ref="J7:J8"/>
    <mergeCell ref="K7:K8"/>
    <mergeCell ref="L7:L8"/>
    <mergeCell ref="I2:I5"/>
    <mergeCell ref="J2:J5"/>
    <mergeCell ref="K2:K5"/>
    <mergeCell ref="L2:L5"/>
    <mergeCell ref="O2:O5"/>
    <mergeCell ref="C7:C8"/>
    <mergeCell ref="D7:D8"/>
    <mergeCell ref="E7:E8"/>
    <mergeCell ref="F7:F8"/>
    <mergeCell ref="G7:G8"/>
    <mergeCell ref="H12:H13"/>
    <mergeCell ref="I12:I13"/>
    <mergeCell ref="J12:J13"/>
    <mergeCell ref="K12:K13"/>
    <mergeCell ref="L12:L13"/>
    <mergeCell ref="C12:C13"/>
    <mergeCell ref="D12:D13"/>
    <mergeCell ref="E12:E13"/>
    <mergeCell ref="F12:F13"/>
    <mergeCell ref="G12:G13"/>
    <mergeCell ref="W15:W16"/>
    <mergeCell ref="U7:U8"/>
    <mergeCell ref="V7:V8"/>
    <mergeCell ref="M7:M8"/>
    <mergeCell ref="N7:N8"/>
    <mergeCell ref="O7:O8"/>
    <mergeCell ref="M12:M13"/>
    <mergeCell ref="N12:N13"/>
    <mergeCell ref="O12:O13"/>
    <mergeCell ref="P12:P13"/>
    <mergeCell ref="Q12:Q13"/>
    <mergeCell ref="W7:W8"/>
    <mergeCell ref="R7:R8"/>
    <mergeCell ref="S7:S8"/>
    <mergeCell ref="T7:T8"/>
    <mergeCell ref="R12:R13"/>
    <mergeCell ref="S12:S13"/>
    <mergeCell ref="T12:T13"/>
    <mergeCell ref="U12:U13"/>
    <mergeCell ref="V12:V13"/>
    <mergeCell ref="W12:W13"/>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U15:U16"/>
    <mergeCell ref="V15:V16"/>
    <mergeCell ref="R15:R16"/>
    <mergeCell ref="S15:S16"/>
    <mergeCell ref="T15:T16"/>
  </mergeCells>
  <conditionalFormatting sqref="D7">
    <cfRule type="expression" dxfId="0" priority="400">
      <formula>D7&gt;$C7</formula>
    </cfRule>
  </conditionalFormatting>
  <conditionalFormatting sqref="W7">
    <cfRule type="expression" dxfId="110" priority="361">
      <formula>W7&gt;$C7</formula>
    </cfRule>
  </conditionalFormatting>
  <conditionalFormatting sqref="E7">
    <cfRule type="expression" dxfId="109" priority="379">
      <formula>E7&gt;$C7</formula>
    </cfRule>
  </conditionalFormatting>
  <conditionalFormatting sqref="F7">
    <cfRule type="expression" dxfId="108" priority="378">
      <formula>F7&gt;$C7</formula>
    </cfRule>
  </conditionalFormatting>
  <conditionalFormatting sqref="G7">
    <cfRule type="expression" dxfId="107" priority="377">
      <formula>G7&gt;$C7</formula>
    </cfRule>
  </conditionalFormatting>
  <conditionalFormatting sqref="H7">
    <cfRule type="expression" dxfId="106" priority="376">
      <formula>H7&gt;$C7</formula>
    </cfRule>
  </conditionalFormatting>
  <conditionalFormatting sqref="I7">
    <cfRule type="expression" dxfId="105" priority="375">
      <formula>I7&gt;$C7</formula>
    </cfRule>
  </conditionalFormatting>
  <conditionalFormatting sqref="J7">
    <cfRule type="expression" dxfId="104" priority="374">
      <formula>J7&gt;$C7</formula>
    </cfRule>
  </conditionalFormatting>
  <conditionalFormatting sqref="K7">
    <cfRule type="expression" dxfId="103" priority="373">
      <formula>K7&gt;$C7</formula>
    </cfRule>
  </conditionalFormatting>
  <conditionalFormatting sqref="L7">
    <cfRule type="expression" dxfId="102" priority="372">
      <formula>L7&gt;$C7</formula>
    </cfRule>
  </conditionalFormatting>
  <conditionalFormatting sqref="M7">
    <cfRule type="expression" dxfId="101" priority="371">
      <formula>M7&gt;$C7</formula>
    </cfRule>
  </conditionalFormatting>
  <conditionalFormatting sqref="N7">
    <cfRule type="expression" dxfId="100" priority="370">
      <formula>N7&gt;$C7</formula>
    </cfRule>
  </conditionalFormatting>
  <conditionalFormatting sqref="O7">
    <cfRule type="expression" dxfId="99" priority="369">
      <formula>O7&gt;$C7</formula>
    </cfRule>
  </conditionalFormatting>
  <conditionalFormatting sqref="P7">
    <cfRule type="expression" dxfId="98" priority="368">
      <formula>P7&gt;$C7</formula>
    </cfRule>
  </conditionalFormatting>
  <conditionalFormatting sqref="Q7">
    <cfRule type="expression" dxfId="97" priority="367">
      <formula>Q7&gt;$C7</formula>
    </cfRule>
  </conditionalFormatting>
  <conditionalFormatting sqref="R7">
    <cfRule type="expression" dxfId="96" priority="366">
      <formula>R7&gt;$C7</formula>
    </cfRule>
  </conditionalFormatting>
  <conditionalFormatting sqref="S7">
    <cfRule type="expression" dxfId="95" priority="365">
      <formula>S7&gt;$C7</formula>
    </cfRule>
  </conditionalFormatting>
  <conditionalFormatting sqref="T7">
    <cfRule type="expression" dxfId="94" priority="364">
      <formula>T7&gt;$C7</formula>
    </cfRule>
  </conditionalFormatting>
  <conditionalFormatting sqref="U7">
    <cfRule type="expression" dxfId="93" priority="363">
      <formula>U7&gt;$C7</formula>
    </cfRule>
  </conditionalFormatting>
  <conditionalFormatting sqref="V7">
    <cfRule type="expression" dxfId="92" priority="362">
      <formula>V7&gt;$C7</formula>
    </cfRule>
  </conditionalFormatting>
  <conditionalFormatting sqref="D6">
    <cfRule type="expression" dxfId="91" priority="180">
      <formula>D6&gt;$C6</formula>
    </cfRule>
  </conditionalFormatting>
  <conditionalFormatting sqref="E6:W6">
    <cfRule type="expression" dxfId="90" priority="179">
      <formula>E6&gt;$C6</formula>
    </cfRule>
  </conditionalFormatting>
  <conditionalFormatting sqref="D9">
    <cfRule type="expression" dxfId="89" priority="178">
      <formula>D9&gt;$C9</formula>
    </cfRule>
  </conditionalFormatting>
  <conditionalFormatting sqref="E9:W9">
    <cfRule type="expression" dxfId="88" priority="177">
      <formula>E9&gt;$C9</formula>
    </cfRule>
  </conditionalFormatting>
  <conditionalFormatting sqref="D11">
    <cfRule type="expression" dxfId="87" priority="176">
      <formula>D11&gt;$C11</formula>
    </cfRule>
  </conditionalFormatting>
  <conditionalFormatting sqref="E11:W11">
    <cfRule type="expression" dxfId="86" priority="175">
      <formula>E11&gt;$C11</formula>
    </cfRule>
  </conditionalFormatting>
  <conditionalFormatting sqref="D14">
    <cfRule type="expression" dxfId="85" priority="174">
      <formula>D14&gt;$C14</formula>
    </cfRule>
  </conditionalFormatting>
  <conditionalFormatting sqref="E14:W14">
    <cfRule type="expression" dxfId="84" priority="173">
      <formula>E14&gt;$C14</formula>
    </cfRule>
  </conditionalFormatting>
  <conditionalFormatting sqref="D17">
    <cfRule type="expression" dxfId="83" priority="172">
      <formula>D17&gt;$C17</formula>
    </cfRule>
  </conditionalFormatting>
  <conditionalFormatting sqref="E17:W17">
    <cfRule type="expression" dxfId="82" priority="171">
      <formula>E17&gt;$C17</formula>
    </cfRule>
  </conditionalFormatting>
  <conditionalFormatting sqref="D10">
    <cfRule type="expression" dxfId="81" priority="160">
      <formula>D10&gt;$C10</formula>
    </cfRule>
  </conditionalFormatting>
  <conditionalFormatting sqref="W10">
    <cfRule type="expression" dxfId="80" priority="141">
      <formula>W10&gt;$C10</formula>
    </cfRule>
  </conditionalFormatting>
  <conditionalFormatting sqref="E10">
    <cfRule type="expression" dxfId="79" priority="159">
      <formula>E10&gt;$C10</formula>
    </cfRule>
  </conditionalFormatting>
  <conditionalFormatting sqref="F10">
    <cfRule type="expression" dxfId="78" priority="158">
      <formula>F10&gt;$C10</formula>
    </cfRule>
  </conditionalFormatting>
  <conditionalFormatting sqref="G10">
    <cfRule type="expression" dxfId="77" priority="157">
      <formula>G10&gt;$C10</formula>
    </cfRule>
  </conditionalFormatting>
  <conditionalFormatting sqref="H10">
    <cfRule type="expression" dxfId="76" priority="156">
      <formula>H10&gt;$C10</formula>
    </cfRule>
  </conditionalFormatting>
  <conditionalFormatting sqref="I10">
    <cfRule type="expression" dxfId="75" priority="155">
      <formula>I10&gt;$C10</formula>
    </cfRule>
  </conditionalFormatting>
  <conditionalFormatting sqref="J10">
    <cfRule type="expression" dxfId="74" priority="154">
      <formula>J10&gt;$C10</formula>
    </cfRule>
  </conditionalFormatting>
  <conditionalFormatting sqref="K10">
    <cfRule type="expression" dxfId="73" priority="153">
      <formula>K10&gt;$C10</formula>
    </cfRule>
  </conditionalFormatting>
  <conditionalFormatting sqref="L10">
    <cfRule type="expression" dxfId="72" priority="152">
      <formula>L10&gt;$C10</formula>
    </cfRule>
  </conditionalFormatting>
  <conditionalFormatting sqref="M10">
    <cfRule type="expression" dxfId="71" priority="151">
      <formula>M10&gt;$C10</formula>
    </cfRule>
  </conditionalFormatting>
  <conditionalFormatting sqref="N10">
    <cfRule type="expression" dxfId="70" priority="150">
      <formula>N10&gt;$C10</formula>
    </cfRule>
  </conditionalFormatting>
  <conditionalFormatting sqref="O10">
    <cfRule type="expression" dxfId="69" priority="149">
      <formula>O10&gt;$C10</formula>
    </cfRule>
  </conditionalFormatting>
  <conditionalFormatting sqref="P10">
    <cfRule type="expression" dxfId="68" priority="148">
      <formula>P10&gt;$C10</formula>
    </cfRule>
  </conditionalFormatting>
  <conditionalFormatting sqref="Q10">
    <cfRule type="expression" dxfId="67" priority="147">
      <formula>Q10&gt;$C10</formula>
    </cfRule>
  </conditionalFormatting>
  <conditionalFormatting sqref="R10">
    <cfRule type="expression" dxfId="66" priority="146">
      <formula>R10&gt;$C10</formula>
    </cfRule>
  </conditionalFormatting>
  <conditionalFormatting sqref="S10">
    <cfRule type="expression" dxfId="65" priority="145">
      <formula>S10&gt;$C10</formula>
    </cfRule>
  </conditionalFormatting>
  <conditionalFormatting sqref="T10">
    <cfRule type="expression" dxfId="64" priority="144">
      <formula>T10&gt;$C10</formula>
    </cfRule>
  </conditionalFormatting>
  <conditionalFormatting sqref="U10">
    <cfRule type="expression" dxfId="63" priority="143">
      <formula>U10&gt;$C10</formula>
    </cfRule>
  </conditionalFormatting>
  <conditionalFormatting sqref="V10">
    <cfRule type="expression" dxfId="62" priority="142">
      <formula>V10&gt;$C10</formula>
    </cfRule>
  </conditionalFormatting>
  <conditionalFormatting sqref="D12">
    <cfRule type="expression" dxfId="61" priority="140">
      <formula>D12&gt;$C12</formula>
    </cfRule>
  </conditionalFormatting>
  <conditionalFormatting sqref="W12">
    <cfRule type="expression" dxfId="60" priority="121">
      <formula>W12&gt;$C12</formula>
    </cfRule>
  </conditionalFormatting>
  <conditionalFormatting sqref="E12">
    <cfRule type="expression" dxfId="59" priority="139">
      <formula>E12&gt;$C12</formula>
    </cfRule>
  </conditionalFormatting>
  <conditionalFormatting sqref="F12">
    <cfRule type="expression" dxfId="58" priority="138">
      <formula>F12&gt;$C12</formula>
    </cfRule>
  </conditionalFormatting>
  <conditionalFormatting sqref="G12">
    <cfRule type="expression" dxfId="57" priority="137">
      <formula>G12&gt;$C12</formula>
    </cfRule>
  </conditionalFormatting>
  <conditionalFormatting sqref="H12">
    <cfRule type="expression" dxfId="56" priority="136">
      <formula>H12&gt;$C12</formula>
    </cfRule>
  </conditionalFormatting>
  <conditionalFormatting sqref="I12">
    <cfRule type="expression" dxfId="55" priority="135">
      <formula>I12&gt;$C12</formula>
    </cfRule>
  </conditionalFormatting>
  <conditionalFormatting sqref="J12">
    <cfRule type="expression" dxfId="54" priority="134">
      <formula>J12&gt;$C12</formula>
    </cfRule>
  </conditionalFormatting>
  <conditionalFormatting sqref="K12">
    <cfRule type="expression" dxfId="53" priority="133">
      <formula>K12&gt;$C12</formula>
    </cfRule>
  </conditionalFormatting>
  <conditionalFormatting sqref="L12">
    <cfRule type="expression" dxfId="52" priority="132">
      <formula>L12&gt;$C12</formula>
    </cfRule>
  </conditionalFormatting>
  <conditionalFormatting sqref="M12">
    <cfRule type="expression" dxfId="51" priority="131">
      <formula>M12&gt;$C12</formula>
    </cfRule>
  </conditionalFormatting>
  <conditionalFormatting sqref="N12">
    <cfRule type="expression" dxfId="50" priority="130">
      <formula>N12&gt;$C12</formula>
    </cfRule>
  </conditionalFormatting>
  <conditionalFormatting sqref="O12">
    <cfRule type="expression" dxfId="49" priority="129">
      <formula>O12&gt;$C12</formula>
    </cfRule>
  </conditionalFormatting>
  <conditionalFormatting sqref="P12">
    <cfRule type="expression" dxfId="48" priority="128">
      <formula>P12&gt;$C12</formula>
    </cfRule>
  </conditionalFormatting>
  <conditionalFormatting sqref="Q12">
    <cfRule type="expression" dxfId="47" priority="127">
      <formula>Q12&gt;$C12</formula>
    </cfRule>
  </conditionalFormatting>
  <conditionalFormatting sqref="R12">
    <cfRule type="expression" dxfId="46" priority="126">
      <formula>R12&gt;$C12</formula>
    </cfRule>
  </conditionalFormatting>
  <conditionalFormatting sqref="S12">
    <cfRule type="expression" dxfId="45" priority="125">
      <formula>S12&gt;$C12</formula>
    </cfRule>
  </conditionalFormatting>
  <conditionalFormatting sqref="T12">
    <cfRule type="expression" dxfId="44" priority="124">
      <formula>T12&gt;$C12</formula>
    </cfRule>
  </conditionalFormatting>
  <conditionalFormatting sqref="U12">
    <cfRule type="expression" dxfId="43" priority="123">
      <formula>U12&gt;$C12</formula>
    </cfRule>
  </conditionalFormatting>
  <conditionalFormatting sqref="V12">
    <cfRule type="expression" dxfId="42" priority="122">
      <formula>V12&gt;$C12</formula>
    </cfRule>
  </conditionalFormatting>
  <conditionalFormatting sqref="D15">
    <cfRule type="expression" dxfId="41" priority="120">
      <formula>D15&gt;$C15</formula>
    </cfRule>
  </conditionalFormatting>
  <conditionalFormatting sqref="W15">
    <cfRule type="expression" dxfId="40" priority="101">
      <formula>W15&gt;$C15</formula>
    </cfRule>
  </conditionalFormatting>
  <conditionalFormatting sqref="E15">
    <cfRule type="expression" dxfId="39" priority="119">
      <formula>E15&gt;$C15</formula>
    </cfRule>
  </conditionalFormatting>
  <conditionalFormatting sqref="F15">
    <cfRule type="expression" dxfId="38" priority="118">
      <formula>F15&gt;$C15</formula>
    </cfRule>
  </conditionalFormatting>
  <conditionalFormatting sqref="G15">
    <cfRule type="expression" dxfId="37" priority="117">
      <formula>G15&gt;$C15</formula>
    </cfRule>
  </conditionalFormatting>
  <conditionalFormatting sqref="H15">
    <cfRule type="expression" dxfId="36" priority="116">
      <formula>H15&gt;$C15</formula>
    </cfRule>
  </conditionalFormatting>
  <conditionalFormatting sqref="I15">
    <cfRule type="expression" dxfId="35" priority="115">
      <formula>I15&gt;$C15</formula>
    </cfRule>
  </conditionalFormatting>
  <conditionalFormatting sqref="J15">
    <cfRule type="expression" dxfId="34" priority="114">
      <formula>J15&gt;$C15</formula>
    </cfRule>
  </conditionalFormatting>
  <conditionalFormatting sqref="K15">
    <cfRule type="expression" dxfId="33" priority="113">
      <formula>K15&gt;$C15</formula>
    </cfRule>
  </conditionalFormatting>
  <conditionalFormatting sqref="L15">
    <cfRule type="expression" dxfId="32" priority="112">
      <formula>L15&gt;$C15</formula>
    </cfRule>
  </conditionalFormatting>
  <conditionalFormatting sqref="M15">
    <cfRule type="expression" dxfId="31" priority="111">
      <formula>M15&gt;$C15</formula>
    </cfRule>
  </conditionalFormatting>
  <conditionalFormatting sqref="N15">
    <cfRule type="expression" dxfId="30" priority="110">
      <formula>N15&gt;$C15</formula>
    </cfRule>
  </conditionalFormatting>
  <conditionalFormatting sqref="O15">
    <cfRule type="expression" dxfId="29" priority="109">
      <formula>O15&gt;$C15</formula>
    </cfRule>
  </conditionalFormatting>
  <conditionalFormatting sqref="P15">
    <cfRule type="expression" dxfId="28" priority="108">
      <formula>P15&gt;$C15</formula>
    </cfRule>
  </conditionalFormatting>
  <conditionalFormatting sqref="Q15">
    <cfRule type="expression" dxfId="27" priority="107">
      <formula>Q15&gt;$C15</formula>
    </cfRule>
  </conditionalFormatting>
  <conditionalFormatting sqref="R15">
    <cfRule type="expression" dxfId="26" priority="106">
      <formula>R15&gt;$C15</formula>
    </cfRule>
  </conditionalFormatting>
  <conditionalFormatting sqref="S15">
    <cfRule type="expression" dxfId="25" priority="105">
      <formula>S15&gt;$C15</formula>
    </cfRule>
  </conditionalFormatting>
  <conditionalFormatting sqref="T15">
    <cfRule type="expression" dxfId="24" priority="104">
      <formula>T15&gt;$C15</formula>
    </cfRule>
  </conditionalFormatting>
  <conditionalFormatting sqref="U15">
    <cfRule type="expression" dxfId="23" priority="103">
      <formula>U15&gt;$C15</formula>
    </cfRule>
  </conditionalFormatting>
  <conditionalFormatting sqref="V15">
    <cfRule type="expression" dxfId="22" priority="102">
      <formula>V15&gt;$C15</formula>
    </cfRule>
  </conditionalFormatting>
  <conditionalFormatting sqref="D18">
    <cfRule type="expression" dxfId="21" priority="100">
      <formula>D18&gt;$C18</formula>
    </cfRule>
  </conditionalFormatting>
  <conditionalFormatting sqref="W18">
    <cfRule type="expression" dxfId="20" priority="81">
      <formula>W18&gt;$C18</formula>
    </cfRule>
  </conditionalFormatting>
  <conditionalFormatting sqref="E18">
    <cfRule type="expression" dxfId="19" priority="99">
      <formula>E18&gt;$C18</formula>
    </cfRule>
  </conditionalFormatting>
  <conditionalFormatting sqref="F18">
    <cfRule type="expression" dxfId="18" priority="98">
      <formula>F18&gt;$C18</formula>
    </cfRule>
  </conditionalFormatting>
  <conditionalFormatting sqref="G18">
    <cfRule type="expression" dxfId="17" priority="97">
      <formula>G18&gt;$C18</formula>
    </cfRule>
  </conditionalFormatting>
  <conditionalFormatting sqref="H18">
    <cfRule type="expression" dxfId="16" priority="96">
      <formula>H18&gt;$C18</formula>
    </cfRule>
  </conditionalFormatting>
  <conditionalFormatting sqref="I18">
    <cfRule type="expression" dxfId="15" priority="95">
      <formula>I18&gt;$C18</formula>
    </cfRule>
  </conditionalFormatting>
  <conditionalFormatting sqref="J18">
    <cfRule type="expression" dxfId="14" priority="94">
      <formula>J18&gt;$C18</formula>
    </cfRule>
  </conditionalFormatting>
  <conditionalFormatting sqref="K18">
    <cfRule type="expression" dxfId="13" priority="93">
      <formula>K18&gt;$C18</formula>
    </cfRule>
  </conditionalFormatting>
  <conditionalFormatting sqref="L18">
    <cfRule type="expression" dxfId="12" priority="92">
      <formula>L18&gt;$C18</formula>
    </cfRule>
  </conditionalFormatting>
  <conditionalFormatting sqref="M18">
    <cfRule type="expression" dxfId="11" priority="91">
      <formula>M18&gt;$C18</formula>
    </cfRule>
  </conditionalFormatting>
  <conditionalFormatting sqref="N18">
    <cfRule type="expression" dxfId="10" priority="90">
      <formula>N18&gt;$C18</formula>
    </cfRule>
  </conditionalFormatting>
  <conditionalFormatting sqref="O18">
    <cfRule type="expression" dxfId="9" priority="89">
      <formula>O18&gt;$C18</formula>
    </cfRule>
  </conditionalFormatting>
  <conditionalFormatting sqref="P18">
    <cfRule type="expression" dxfId="8" priority="88">
      <formula>P18&gt;$C18</formula>
    </cfRule>
  </conditionalFormatting>
  <conditionalFormatting sqref="Q18">
    <cfRule type="expression" dxfId="7" priority="87">
      <formula>Q18&gt;$C18</formula>
    </cfRule>
  </conditionalFormatting>
  <conditionalFormatting sqref="R18">
    <cfRule type="expression" dxfId="6" priority="86">
      <formula>R18&gt;$C18</formula>
    </cfRule>
  </conditionalFormatting>
  <conditionalFormatting sqref="S18">
    <cfRule type="expression" dxfId="5" priority="85">
      <formula>S18&gt;$C18</formula>
    </cfRule>
  </conditionalFormatting>
  <conditionalFormatting sqref="T18">
    <cfRule type="expression" dxfId="4" priority="84">
      <formula>T18&gt;$C18</formula>
    </cfRule>
  </conditionalFormatting>
  <conditionalFormatting sqref="U18">
    <cfRule type="expression" dxfId="3" priority="83">
      <formula>U18&gt;$C18</formula>
    </cfRule>
  </conditionalFormatting>
  <conditionalFormatting sqref="V18">
    <cfRule type="expression" dxfId="2" priority="82">
      <formula>V18&gt;$C18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workbookViewId="0">
      <selection activeCell="H7" sqref="H7"/>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5N1918 Sculpture</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1" t="str">
        <f>IF(Learners!C11="","",Learners!C11)</f>
        <v/>
      </c>
      <c r="C7" s="21" t="str">
        <f>IF(Learners!B11="","",Learners!B11)</f>
        <v/>
      </c>
      <c r="D7" s="20" t="str">
        <f>IF(Learners!D$11="","",Learners!D$11)</f>
        <v/>
      </c>
      <c r="E7" s="20">
        <f>'Collection of Work'!$D$19</f>
        <v>0</v>
      </c>
      <c r="F7" s="20" t="str">
        <f t="shared" ref="F7:F26" si="0">IF(B7="","",SUM(E7:E7))</f>
        <v/>
      </c>
      <c r="G7" s="20" t="str">
        <f>IF(F7="","",IF(F7&gt;79,"D",IF(F7&gt;64,"M", IF(F7&gt;49,"P",IF(F7&lt;50,"U")))))</f>
        <v/>
      </c>
      <c r="H7" s="22"/>
    </row>
    <row r="8" spans="1:8" ht="23.25" customHeight="1" x14ac:dyDescent="0.25">
      <c r="A8" s="23">
        <v>2</v>
      </c>
      <c r="B8" s="24" t="str">
        <f>IF(Learners!C12="","",Learners!C12)</f>
        <v/>
      </c>
      <c r="C8" s="24" t="str">
        <f>IF(Learners!B12="","",Learners!B12)</f>
        <v/>
      </c>
      <c r="D8" s="23" t="str">
        <f>IF(Learners!D12="","",Learners!D12)</f>
        <v/>
      </c>
      <c r="E8" s="23">
        <f>'Collection of Work'!$E$19</f>
        <v>0</v>
      </c>
      <c r="F8" s="23" t="str">
        <f t="shared" si="0"/>
        <v/>
      </c>
      <c r="G8" s="19" t="str">
        <f t="shared" ref="G8:G26" si="1">IF(F8="","",IF(F8&gt;79,"D",IF(F8&gt;64,"M", IF(F8&gt;49,"P",IF(F8&lt;50,"U")))))</f>
        <v/>
      </c>
      <c r="H8" s="25"/>
    </row>
    <row r="9" spans="1:8" ht="23.25" customHeight="1" x14ac:dyDescent="0.25">
      <c r="A9" s="20">
        <v>3</v>
      </c>
      <c r="B9" s="21" t="str">
        <f>IF(Learners!C13="","",Learners!C13)</f>
        <v/>
      </c>
      <c r="C9" s="21" t="str">
        <f>IF(Learners!B13="","",Learners!B13)</f>
        <v/>
      </c>
      <c r="D9" s="20" t="str">
        <f>IF(Learners!D13="","",Learners!D13)</f>
        <v/>
      </c>
      <c r="E9" s="20">
        <f>'Collection of Work'!$F$19</f>
        <v>0</v>
      </c>
      <c r="F9" s="20" t="str">
        <f t="shared" si="0"/>
        <v/>
      </c>
      <c r="G9" s="20" t="str">
        <f t="shared" si="1"/>
        <v/>
      </c>
      <c r="H9" s="22"/>
    </row>
    <row r="10" spans="1:8" ht="23.25" customHeight="1" x14ac:dyDescent="0.25">
      <c r="A10" s="23">
        <v>4</v>
      </c>
      <c r="B10" s="24" t="str">
        <f>IF(Learners!C14="","",Learners!C14)</f>
        <v/>
      </c>
      <c r="C10" s="24" t="str">
        <f>IF(Learners!B14="","",Learners!B14)</f>
        <v/>
      </c>
      <c r="D10" s="23" t="str">
        <f>IF(Learners!D14="","",Learners!D14)</f>
        <v/>
      </c>
      <c r="E10" s="23">
        <f>'Collection of Work'!$G$19</f>
        <v>0</v>
      </c>
      <c r="F10" s="23" t="str">
        <f t="shared" si="0"/>
        <v/>
      </c>
      <c r="G10" s="19" t="str">
        <f t="shared" si="1"/>
        <v/>
      </c>
      <c r="H10" s="25"/>
    </row>
    <row r="11" spans="1:8" ht="23.25" customHeight="1" x14ac:dyDescent="0.25">
      <c r="A11" s="20">
        <v>5</v>
      </c>
      <c r="B11" s="21" t="str">
        <f>IF(Learners!C15="","",Learners!C15)</f>
        <v/>
      </c>
      <c r="C11" s="21" t="str">
        <f>IF(Learners!B15="","",Learners!B15)</f>
        <v/>
      </c>
      <c r="D11" s="20" t="str">
        <f>IF(Learners!D15="","",Learners!D15)</f>
        <v/>
      </c>
      <c r="E11" s="20">
        <f>'Collection of Work'!$H$19</f>
        <v>0</v>
      </c>
      <c r="F11" s="20" t="str">
        <f t="shared" si="0"/>
        <v/>
      </c>
      <c r="G11" s="20" t="str">
        <f t="shared" si="1"/>
        <v/>
      </c>
      <c r="H11" s="22"/>
    </row>
    <row r="12" spans="1:8" ht="23.25" customHeight="1" x14ac:dyDescent="0.25">
      <c r="A12" s="23">
        <v>6</v>
      </c>
      <c r="B12" s="24" t="str">
        <f>IF(Learners!C16="","",Learners!C16)</f>
        <v/>
      </c>
      <c r="C12" s="24" t="str">
        <f>IF(Learners!B16="","",Learners!B16)</f>
        <v/>
      </c>
      <c r="D12" s="23" t="str">
        <f>IF(Learners!D16="","",Learners!D16)</f>
        <v/>
      </c>
      <c r="E12" s="23">
        <f>'Collection of Work'!$I$19</f>
        <v>0</v>
      </c>
      <c r="F12" s="23" t="str">
        <f t="shared" si="0"/>
        <v/>
      </c>
      <c r="G12" s="19" t="str">
        <f t="shared" si="1"/>
        <v/>
      </c>
      <c r="H12" s="25"/>
    </row>
    <row r="13" spans="1:8" ht="23.25" customHeight="1" x14ac:dyDescent="0.25">
      <c r="A13" s="20">
        <v>7</v>
      </c>
      <c r="B13" s="21" t="str">
        <f>IF(Learners!C17="","",Learners!C17)</f>
        <v/>
      </c>
      <c r="C13" s="21" t="str">
        <f>IF(Learners!B17="","",Learners!B17)</f>
        <v/>
      </c>
      <c r="D13" s="20" t="str">
        <f>IF(Learners!D17="","",Learners!D17)</f>
        <v/>
      </c>
      <c r="E13" s="20">
        <f>'Collection of Work'!$J$19</f>
        <v>0</v>
      </c>
      <c r="F13" s="20" t="str">
        <f t="shared" si="0"/>
        <v/>
      </c>
      <c r="G13" s="20" t="str">
        <f t="shared" si="1"/>
        <v/>
      </c>
      <c r="H13" s="22"/>
    </row>
    <row r="14" spans="1:8" ht="23.25" customHeight="1" x14ac:dyDescent="0.25">
      <c r="A14" s="23">
        <v>8</v>
      </c>
      <c r="B14" s="24" t="str">
        <f>IF(Learners!C18="","",Learners!C18)</f>
        <v/>
      </c>
      <c r="C14" s="24" t="str">
        <f>IF(Learners!B18="","",Learners!B18)</f>
        <v/>
      </c>
      <c r="D14" s="23" t="str">
        <f>IF(Learners!D18="","",Learners!D18)</f>
        <v/>
      </c>
      <c r="E14" s="23">
        <f>'Collection of Work'!$K$19</f>
        <v>0</v>
      </c>
      <c r="F14" s="23" t="str">
        <f t="shared" si="0"/>
        <v/>
      </c>
      <c r="G14" s="19" t="str">
        <f t="shared" si="1"/>
        <v/>
      </c>
      <c r="H14" s="25"/>
    </row>
    <row r="15" spans="1:8" ht="23.25" customHeight="1" x14ac:dyDescent="0.25">
      <c r="A15" s="20">
        <v>9</v>
      </c>
      <c r="B15" s="21" t="str">
        <f>IF(Learners!C19="","",Learners!C19)</f>
        <v/>
      </c>
      <c r="C15" s="21" t="str">
        <f>IF(Learners!B19="","",Learners!B19)</f>
        <v/>
      </c>
      <c r="D15" s="20" t="str">
        <f>IF(Learners!D19="","",Learners!D19)</f>
        <v/>
      </c>
      <c r="E15" s="20">
        <f>'Collection of Work'!$L$19</f>
        <v>0</v>
      </c>
      <c r="F15" s="20" t="str">
        <f t="shared" si="0"/>
        <v/>
      </c>
      <c r="G15" s="20" t="str">
        <f t="shared" si="1"/>
        <v/>
      </c>
      <c r="H15" s="22"/>
    </row>
    <row r="16" spans="1:8" ht="23.25" customHeight="1" x14ac:dyDescent="0.25">
      <c r="A16" s="23">
        <v>10</v>
      </c>
      <c r="B16" s="24" t="str">
        <f>IF(Learners!C20="","",Learners!C20)</f>
        <v/>
      </c>
      <c r="C16" s="24" t="str">
        <f>IF(Learners!B20="","",Learners!B20)</f>
        <v/>
      </c>
      <c r="D16" s="23" t="str">
        <f>IF(Learners!D20="","",Learners!D20)</f>
        <v/>
      </c>
      <c r="E16" s="23">
        <f>'Collection of Work'!$M$19</f>
        <v>0</v>
      </c>
      <c r="F16" s="23" t="str">
        <f t="shared" si="0"/>
        <v/>
      </c>
      <c r="G16" s="19" t="str">
        <f t="shared" si="1"/>
        <v/>
      </c>
      <c r="H16" s="25"/>
    </row>
    <row r="17" spans="1:8" ht="23.25" customHeight="1" x14ac:dyDescent="0.25">
      <c r="A17" s="20">
        <v>11</v>
      </c>
      <c r="B17" s="21" t="str">
        <f>IF(Learners!C21="","",Learners!C21)</f>
        <v/>
      </c>
      <c r="C17" s="21" t="str">
        <f>IF(Learners!B21="","",Learners!B21)</f>
        <v/>
      </c>
      <c r="D17" s="20" t="str">
        <f>IF(Learners!D21="","",Learners!D21)</f>
        <v/>
      </c>
      <c r="E17" s="20">
        <f>'Collection of Work'!$N$19</f>
        <v>0</v>
      </c>
      <c r="F17" s="20" t="str">
        <f t="shared" si="0"/>
        <v/>
      </c>
      <c r="G17" s="20" t="str">
        <f t="shared" si="1"/>
        <v/>
      </c>
      <c r="H17" s="22"/>
    </row>
    <row r="18" spans="1:8" ht="23.25" customHeight="1" x14ac:dyDescent="0.25">
      <c r="A18" s="23">
        <v>12</v>
      </c>
      <c r="B18" s="24" t="str">
        <f>IF(Learners!C22="","",Learners!C22)</f>
        <v/>
      </c>
      <c r="C18" s="24" t="str">
        <f>IF(Learners!B22="","",Learners!B22)</f>
        <v/>
      </c>
      <c r="D18" s="23" t="str">
        <f>IF(Learners!D22="","",Learners!D22)</f>
        <v/>
      </c>
      <c r="E18" s="23">
        <f>'Collection of Work'!$O$19</f>
        <v>0</v>
      </c>
      <c r="F18" s="23" t="str">
        <f t="shared" si="0"/>
        <v/>
      </c>
      <c r="G18" s="19" t="str">
        <f t="shared" si="1"/>
        <v/>
      </c>
      <c r="H18" s="25"/>
    </row>
    <row r="19" spans="1:8" ht="23.25" customHeight="1" x14ac:dyDescent="0.25">
      <c r="A19" s="20">
        <v>13</v>
      </c>
      <c r="B19" s="21" t="str">
        <f>IF(Learners!C23="","",Learners!C23)</f>
        <v/>
      </c>
      <c r="C19" s="21" t="str">
        <f>IF(Learners!B23="","",Learners!B23)</f>
        <v/>
      </c>
      <c r="D19" s="20" t="str">
        <f>IF(Learners!D23="","",Learners!D23)</f>
        <v/>
      </c>
      <c r="E19" s="20">
        <f>'Collection of Work'!$P$19</f>
        <v>0</v>
      </c>
      <c r="F19" s="20" t="str">
        <f t="shared" si="0"/>
        <v/>
      </c>
      <c r="G19" s="20" t="str">
        <f t="shared" si="1"/>
        <v/>
      </c>
      <c r="H19" s="22"/>
    </row>
    <row r="20" spans="1:8" ht="23.25" customHeight="1" x14ac:dyDescent="0.25">
      <c r="A20" s="23">
        <v>14</v>
      </c>
      <c r="B20" s="24" t="str">
        <f>IF(Learners!C24="","",Learners!C24)</f>
        <v/>
      </c>
      <c r="C20" s="24" t="str">
        <f>IF(Learners!B24="","",Learners!B24)</f>
        <v/>
      </c>
      <c r="D20" s="23" t="str">
        <f>IF(Learners!D24="","",Learners!D24)</f>
        <v/>
      </c>
      <c r="E20" s="23">
        <f>'Collection of Work'!$Q$19</f>
        <v>0</v>
      </c>
      <c r="F20" s="23" t="str">
        <f t="shared" si="0"/>
        <v/>
      </c>
      <c r="G20" s="19" t="str">
        <f t="shared" si="1"/>
        <v/>
      </c>
      <c r="H20" s="25"/>
    </row>
    <row r="21" spans="1:8" ht="23.25" customHeight="1" x14ac:dyDescent="0.25">
      <c r="A21" s="20">
        <v>15</v>
      </c>
      <c r="B21" s="21" t="str">
        <f>IF(Learners!C25="","",Learners!C25)</f>
        <v/>
      </c>
      <c r="C21" s="21" t="str">
        <f>IF(Learners!B25="","",Learners!B25)</f>
        <v/>
      </c>
      <c r="D21" s="20" t="str">
        <f>IF(Learners!D25="","",Learners!D25)</f>
        <v/>
      </c>
      <c r="E21" s="20">
        <f>'Collection of Work'!$R$19</f>
        <v>0</v>
      </c>
      <c r="F21" s="20" t="str">
        <f t="shared" si="0"/>
        <v/>
      </c>
      <c r="G21" s="20" t="str">
        <f t="shared" si="1"/>
        <v/>
      </c>
      <c r="H21" s="22"/>
    </row>
    <row r="22" spans="1:8" ht="23.25" customHeight="1" x14ac:dyDescent="0.25">
      <c r="A22" s="23">
        <v>16</v>
      </c>
      <c r="B22" s="24" t="str">
        <f>IF(Learners!C26="","",Learners!C26)</f>
        <v/>
      </c>
      <c r="C22" s="24" t="str">
        <f>IF(Learners!B26="","",Learners!B26)</f>
        <v/>
      </c>
      <c r="D22" s="23" t="str">
        <f>IF(Learners!D26="","",Learners!D26)</f>
        <v/>
      </c>
      <c r="E22" s="23">
        <f>'Collection of Work'!$S$19</f>
        <v>0</v>
      </c>
      <c r="F22" s="23" t="str">
        <f t="shared" si="0"/>
        <v/>
      </c>
      <c r="G22" s="19" t="str">
        <f t="shared" si="1"/>
        <v/>
      </c>
      <c r="H22" s="25"/>
    </row>
    <row r="23" spans="1:8" ht="23.25" customHeight="1" x14ac:dyDescent="0.25">
      <c r="A23" s="20">
        <v>17</v>
      </c>
      <c r="B23" s="21" t="str">
        <f>IF(Learners!C27="","",Learners!C27)</f>
        <v/>
      </c>
      <c r="C23" s="21" t="str">
        <f>IF(Learners!B27="","",Learners!B27)</f>
        <v/>
      </c>
      <c r="D23" s="20" t="str">
        <f>IF(Learners!D27="","",Learners!D27)</f>
        <v/>
      </c>
      <c r="E23" s="20">
        <f>'Collection of Work'!$T$19</f>
        <v>0</v>
      </c>
      <c r="F23" s="20" t="str">
        <f t="shared" si="0"/>
        <v/>
      </c>
      <c r="G23" s="20" t="str">
        <f t="shared" si="1"/>
        <v/>
      </c>
      <c r="H23" s="22"/>
    </row>
    <row r="24" spans="1:8" ht="23.25" customHeight="1" x14ac:dyDescent="0.25">
      <c r="A24" s="23">
        <v>18</v>
      </c>
      <c r="B24" s="24" t="str">
        <f>IF(Learners!C28="","",Learners!C28)</f>
        <v/>
      </c>
      <c r="C24" s="24" t="str">
        <f>IF(Learners!B28="","",Learners!B28)</f>
        <v/>
      </c>
      <c r="D24" s="23" t="str">
        <f>IF(Learners!D28="","",Learners!D28)</f>
        <v/>
      </c>
      <c r="E24" s="23">
        <f>'Collection of Work'!$U$19</f>
        <v>0</v>
      </c>
      <c r="F24" s="23" t="str">
        <f t="shared" si="0"/>
        <v/>
      </c>
      <c r="G24" s="19" t="str">
        <f t="shared" si="1"/>
        <v/>
      </c>
      <c r="H24" s="25"/>
    </row>
    <row r="25" spans="1:8" ht="23.25" customHeight="1" x14ac:dyDescent="0.25">
      <c r="A25" s="20">
        <v>19</v>
      </c>
      <c r="B25" s="21" t="str">
        <f>IF(Learners!C29="","",Learners!C29)</f>
        <v/>
      </c>
      <c r="C25" s="21" t="str">
        <f>IF(Learners!B29="","",Learners!B29)</f>
        <v/>
      </c>
      <c r="D25" s="20" t="str">
        <f>IF(Learners!D29="","",Learners!D29)</f>
        <v/>
      </c>
      <c r="E25" s="20">
        <f>'Collection of Work'!$V$19</f>
        <v>0</v>
      </c>
      <c r="F25" s="20" t="str">
        <f t="shared" si="0"/>
        <v/>
      </c>
      <c r="G25" s="20" t="str">
        <f t="shared" si="1"/>
        <v/>
      </c>
      <c r="H25" s="22"/>
    </row>
    <row r="26" spans="1:8" ht="23.25" customHeight="1" x14ac:dyDescent="0.25">
      <c r="A26" s="23">
        <v>20</v>
      </c>
      <c r="B26" s="24" t="str">
        <f>IF(Learners!C30="","",Learners!C30)</f>
        <v/>
      </c>
      <c r="C26" s="24" t="str">
        <f>IF(Learners!B30="","",Learners!B30)</f>
        <v/>
      </c>
      <c r="D26" s="23" t="str">
        <f>IF(Learners!D30="","",Learners!D30)</f>
        <v/>
      </c>
      <c r="E26" s="23">
        <f>'Collection of Work'!$W$19</f>
        <v>0</v>
      </c>
      <c r="F26" s="23" t="str">
        <f t="shared" si="0"/>
        <v/>
      </c>
      <c r="G26" s="19" t="str">
        <f t="shared" si="1"/>
        <v/>
      </c>
      <c r="H26" s="25"/>
    </row>
    <row r="27" spans="1:8" x14ac:dyDescent="0.25">
      <c r="H27" s="18"/>
    </row>
    <row r="28" spans="1:8" ht="29.25" customHeight="1" x14ac:dyDescent="0.25">
      <c r="A28" s="61" t="s">
        <v>25</v>
      </c>
      <c r="B28" s="62"/>
      <c r="C28" s="62"/>
      <c r="D28" s="62"/>
      <c r="E28" s="62"/>
      <c r="F28" s="62"/>
      <c r="G28" s="62"/>
      <c r="H28" s="62"/>
    </row>
    <row r="29" spans="1:8" ht="30" customHeight="1" x14ac:dyDescent="0.25">
      <c r="A29" s="29" t="s">
        <v>26</v>
      </c>
      <c r="B29" s="30"/>
      <c r="C29" s="30"/>
      <c r="D29" s="30"/>
      <c r="E29" s="30"/>
      <c r="F29" s="30"/>
      <c r="G29" s="30"/>
      <c r="H29" s="30"/>
    </row>
    <row r="30" spans="1:8" x14ac:dyDescent="0.25">
      <c r="B30" s="7"/>
    </row>
  </sheetData>
  <sheetProtection algorithmName="SHA-512" hashValue="HJzHXQ5TvI9X2a7RCTfMJQDv2MjwuzQGsPj1bZm1vulVThzCjmuI2oZrh/bpfbF/2n+zKaFVzIxxF3QuwR2BTA==" saltValue="NWtxbUbcFzNtYl3YZ1JjyQ==" spinCount="100000" sheet="1" objects="1" scenarios="1" selectLockedCells="1"/>
  <mergeCells count="2">
    <mergeCell ref="A28:H28"/>
    <mergeCell ref="A29:H29"/>
  </mergeCells>
  <conditionalFormatting sqref="G7:G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openxmlformats.org/package/2006/metadata/core-properties"/>
    <ds:schemaRef ds:uri="http://purl.org/dc/terms/"/>
    <ds:schemaRef ds:uri="80ce844a-3414-47bc-be42-35076de08631"/>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8a304dd5-7e6f-40be-acfb-5410e2b167fb"/>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2020-10-30T11:43:04Z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