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bookViews>
  <sheets>
    <sheet name="Learners" sheetId="1" r:id="rId1"/>
    <sheet name="Learner Record" sheetId="5"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5" l="1"/>
  <c r="C28" i="8"/>
  <c r="W28" i="8" l="1"/>
  <c r="F26" i="6" s="1"/>
  <c r="V28" i="8"/>
  <c r="F25" i="6" s="1"/>
  <c r="U28" i="8"/>
  <c r="F24" i="6" s="1"/>
  <c r="T28" i="8"/>
  <c r="F23" i="6" s="1"/>
  <c r="S28" i="8"/>
  <c r="F22" i="6" s="1"/>
  <c r="R28" i="8"/>
  <c r="F21" i="6" s="1"/>
  <c r="Q28" i="8"/>
  <c r="F20" i="6" s="1"/>
  <c r="P28" i="8"/>
  <c r="F19" i="6" s="1"/>
  <c r="O28" i="8"/>
  <c r="F18" i="6" s="1"/>
  <c r="N28" i="8"/>
  <c r="F17" i="6" s="1"/>
  <c r="M28" i="8"/>
  <c r="F16" i="6" s="1"/>
  <c r="L28" i="8"/>
  <c r="F15" i="6" s="1"/>
  <c r="K28" i="8"/>
  <c r="F14" i="6" s="1"/>
  <c r="J28" i="8"/>
  <c r="F13" i="6" s="1"/>
  <c r="I28" i="8"/>
  <c r="F12" i="6" s="1"/>
  <c r="H28" i="8"/>
  <c r="F11" i="6" s="1"/>
  <c r="G28" i="8"/>
  <c r="F10" i="6" s="1"/>
  <c r="F28" i="8"/>
  <c r="F9" i="6" s="1"/>
  <c r="E28" i="8"/>
  <c r="F8" i="6" s="1"/>
  <c r="D28" i="8"/>
  <c r="F7" i="6" s="1"/>
  <c r="W2" i="8"/>
  <c r="V2" i="8"/>
  <c r="U2" i="8"/>
  <c r="T2" i="8"/>
  <c r="S2" i="8"/>
  <c r="R2" i="8"/>
  <c r="Q2" i="8"/>
  <c r="P2" i="8"/>
  <c r="O2" i="8"/>
  <c r="N2" i="8"/>
  <c r="M2" i="8"/>
  <c r="L2" i="8"/>
  <c r="K2" i="8"/>
  <c r="J2" i="8"/>
  <c r="I2" i="8"/>
  <c r="H2" i="8"/>
  <c r="G2" i="8"/>
  <c r="F2" i="8"/>
  <c r="E2" i="8"/>
  <c r="D2" i="8"/>
  <c r="A1" i="8"/>
  <c r="W10" i="5"/>
  <c r="E26" i="6" s="1"/>
  <c r="V10" i="5"/>
  <c r="E25" i="6" s="1"/>
  <c r="U10" i="5"/>
  <c r="E24" i="6" s="1"/>
  <c r="T10" i="5"/>
  <c r="E23" i="6" s="1"/>
  <c r="S10" i="5"/>
  <c r="E22" i="6" s="1"/>
  <c r="R10" i="5"/>
  <c r="E21" i="6" s="1"/>
  <c r="Q10" i="5"/>
  <c r="E20" i="6" s="1"/>
  <c r="P10" i="5"/>
  <c r="E19" i="6" s="1"/>
  <c r="O10" i="5"/>
  <c r="E18" i="6" s="1"/>
  <c r="N10" i="5"/>
  <c r="E17" i="6" s="1"/>
  <c r="M10" i="5"/>
  <c r="E16" i="6" s="1"/>
  <c r="L10" i="5"/>
  <c r="E15" i="6" s="1"/>
  <c r="K10" i="5"/>
  <c r="E14" i="6" s="1"/>
  <c r="J10" i="5"/>
  <c r="E13" i="6" s="1"/>
  <c r="I10" i="5"/>
  <c r="E12" i="6" s="1"/>
  <c r="H10" i="5"/>
  <c r="E11" i="6" s="1"/>
  <c r="G10" i="5"/>
  <c r="E10" i="6" s="1"/>
  <c r="F10" i="5"/>
  <c r="E9" i="6" s="1"/>
  <c r="E10" i="5"/>
  <c r="E8" i="6" s="1"/>
  <c r="D10" i="5"/>
  <c r="E7" i="6" s="1"/>
  <c r="W2" i="5"/>
  <c r="V2" i="5"/>
  <c r="U2" i="5"/>
  <c r="T2" i="5"/>
  <c r="S2" i="5"/>
  <c r="R2" i="5"/>
  <c r="Q2" i="5"/>
  <c r="P2" i="5"/>
  <c r="O2" i="5"/>
  <c r="N2" i="5"/>
  <c r="M2" i="5"/>
  <c r="L2" i="5"/>
  <c r="K2" i="5"/>
  <c r="J2" i="5"/>
  <c r="I2" i="5"/>
  <c r="H2" i="5"/>
  <c r="G2" i="5"/>
  <c r="F2" i="5"/>
  <c r="E2" i="5"/>
  <c r="D2" i="5"/>
  <c r="A1" i="5"/>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<sst xmlns="http://schemas.openxmlformats.org/spreadsheetml/2006/main" count="79" uniqueCount="57">
  <si>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</si>
  <si>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</si>
  <si>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</si>
  <si>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</si>
  <si>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</si>
  <si>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</si>
  <si>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</si>
  <si>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</si>
  <si>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</si>
  <si>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</si>
  <si>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</si>
  <si>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</si>
  <si>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</si>
  <si>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</si>
  <si>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</si>
  <si>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</si>
  <si>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</si>
  <si>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</si>
  <si>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</si>
  <si>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</si>
  <si>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</si>
  <si>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Learner Record</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</si>
  <si>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</si>
  <si>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</si>
  <si>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</si>
  <si>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</si>
  <si>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</si>
  <si>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</si>
  <si>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5N1786  Special Needs Assisting</t>
  </si>
  <si>
    <t>Skills Demonstration 60%</t>
  </si>
  <si>
    <t>Practical Tasks</t>
  </si>
  <si>
    <t>Clear rationale for the selection of implementation of age appropiate routines for:</t>
  </si>
  <si>
    <t xml:space="preserve">Feeding </t>
  </si>
  <si>
    <t>Toileting</t>
  </si>
  <si>
    <t>General hygiene procedures</t>
  </si>
  <si>
    <t>Dressing</t>
  </si>
  <si>
    <t xml:space="preserve">Personal/Interpersonal skills: </t>
  </si>
  <si>
    <t>The role of the Special Needs Assistant and the importance of-</t>
  </si>
  <si>
    <t xml:space="preserve"> Effective use of, and communicative engagement with other stakeholders to include:</t>
  </si>
  <si>
    <t>Written account</t>
  </si>
  <si>
    <t>Clear presentation</t>
  </si>
  <si>
    <r>
      <rPr>
        <sz val="7"/>
        <color theme="1"/>
        <rFont val="Times New Roman"/>
        <family val="1"/>
      </rPr>
      <t xml:space="preserve"> </t>
    </r>
    <r>
      <rPr>
        <sz val="11"/>
        <color theme="1"/>
        <rFont val="Calibri"/>
        <family val="2"/>
        <scheme val="minor"/>
      </rPr>
      <t>Appropriate and relevant references and examples</t>
    </r>
  </si>
  <si>
    <t>Insightful reflection</t>
  </si>
  <si>
    <t>Bibliography</t>
  </si>
  <si>
    <t>Learner Record 40%</t>
  </si>
  <si>
    <t>Critical analysis of the role and responsibilities of the Special Needs Assistant</t>
  </si>
  <si>
    <t>Comprehensive understanding of the values and approaches relevant to the role of the Special Needs Assistant and recommendations for improving practice</t>
  </si>
  <si>
    <t>Appropriate referencing of relevant legislation and the implementation of good practice</t>
  </si>
  <si>
    <t>Critical reflection of own personal learning and development</t>
  </si>
  <si>
    <t xml:space="preserve">Comprehensive understanding and explanation of: </t>
  </si>
  <si>
    <t>  ○  Empathy</t>
  </si>
  <si>
    <t>  ○  Patience</t>
  </si>
  <si>
    <t>  ○  Kindness</t>
  </si>
  <si>
    <t xml:space="preserve">  ○  Verbal communication</t>
  </si>
  <si>
    <t xml:space="preserve">  ○  Teamwork</t>
  </si>
  <si>
    <t xml:space="preserve">  ○  Active listening</t>
  </si>
  <si>
    <t xml:space="preserve">  ○  Non-verbal communication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</si>
</sst>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Symbol"/>
      <family val="1"/>
      <charset val="2"/>
    </font>
    <font>
      <sz val="7"/>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hair">
        <color auto="1"/>
      </top>
      <bottom/>
      <diagonal/>
    </border>
  </borders>
  <cellStyleXfs count="1">
    <xf numFmtId="0" fontId="0" fillId="0" borderId="0"/>
  </cellStyleXfs>
  <cellXfs count="60">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0" fillId="3" borderId="4"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10" xfId="0" applyNumberFormat="1" applyBorder="1" applyAlignment="1" applyProtection="1">
      <alignment horizontal="center" vertical="center"/>
      <protection locked="0"/>
    </xf>
    <xf numFmtId="0" fontId="1" fillId="3" borderId="0" xfId="0" applyFont="1" applyFill="1" applyBorder="1" applyAlignment="1">
      <alignment vertical="top"/>
    </xf>
    <xf numFmtId="0" fontId="0" fillId="3" borderId="0" xfId="0" applyFill="1" applyBorder="1"/>
    <xf numFmtId="0" fontId="0" fillId="3" borderId="0" xfId="0" applyFill="1" applyBorder="1" applyAlignment="1">
      <alignment horizontal="center"/>
    </xf>
    <xf numFmtId="164" fontId="0" fillId="3" borderId="3" xfId="0" applyNumberFormat="1" applyFill="1" applyBorder="1" applyAlignment="1" applyProtection="1">
      <alignment horizontal="center" vertical="center"/>
      <protection locked="0"/>
    </xf>
    <xf numFmtId="0" fontId="0" fillId="0" borderId="0" xfId="0" applyFont="1" applyAlignment="1">
      <alignment horizontal="left" vertical="top"/>
    </xf>
    <xf numFmtId="164" fontId="0" fillId="3" borderId="1" xfId="0" applyNumberFormat="1" applyFill="1" applyBorder="1" applyAlignment="1" applyProtection="1">
      <alignment vertical="top"/>
      <protection locked="0"/>
    </xf>
    <xf numFmtId="0" fontId="0" fillId="0" borderId="0" xfId="0" applyAlignment="1">
      <alignment horizontal="left"/>
    </xf>
    <xf numFmtId="0" fontId="0" fillId="0" borderId="0" xfId="0" applyFont="1" applyAlignment="1">
      <alignment horizontal="left"/>
    </xf>
    <xf numFmtId="0" fontId="1" fillId="0" borderId="0" xfId="0" applyFont="1" applyAlignment="1">
      <alignment vertical="center"/>
    </xf>
    <xf numFmtId="0" fontId="11" fillId="0" borderId="0" xfId="0" applyFont="1" applyAlignment="1">
      <alignment horizontal="left" vertical="top"/>
    </xf>
    <xf numFmtId="0" fontId="0" fillId="0" borderId="0" xfId="0" applyFont="1" applyAlignment="1">
      <alignment horizontal="left" vertical="center"/>
    </xf>
    <xf numFmtId="0" fontId="0" fillId="0" borderId="7" xfId="0" applyBorder="1" applyAlignment="1">
      <alignment horizontal="center" vertical="center"/>
    </xf>
    <xf numFmtId="0" fontId="9" fillId="0" borderId="0" xfId="0" applyFont="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164" fontId="0" fillId="0" borderId="10"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6" xfId="0" applyBorder="1" applyAlignment="1" applyProtection="1">
      <alignment horizontal="center" vertical="center"/>
      <protection locked="0"/>
    </xf>
    <xf numFmtId="0" fontId="7" fillId="0" borderId="0" xfId="0" applyFont="1" applyBorder="1" applyAlignment="1">
      <alignment horizontal="center" vertical="center" wrapText="1"/>
    </xf>
    <xf numFmtId="0" fontId="0" fillId="0" borderId="0" xfId="0" applyBorder="1" applyAlignment="1">
      <alignment wrapText="1"/>
    </xf>
    <xf numFmtId="0" fontId="0" fillId="0" borderId="0" xfId="0" applyAlignment="1">
      <alignment vertical="center" wrapText="1"/>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147">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LPU4L18N8UcT9oM+FgwxeAx8dlJzoMfSjHcyNHOTF5OztS7k+q97qD8A6krRQszHGuLfHjCgbbXbOAsrkS8IDA==" saltValue="tD4yJ+ae0QowQTvAmzsmW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3"/>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5N1786  Special Needs Assisting</v>
      </c>
    </row>
    <row r="2" spans="1:23" x14ac:dyDescent="0.25">
      <c r="D2" s="46" t="str">
        <f>Learners!$C11&amp;", "&amp;Learners!$B11</f>
        <v xml:space="preserve">, </v>
      </c>
      <c r="E2" s="46" t="str">
        <f>Learners!$C12&amp;", "&amp;Learners!$B12</f>
        <v xml:space="preserve">, </v>
      </c>
      <c r="F2" s="46" t="str">
        <f>Learners!$C13&amp;", "&amp;Learners!$B13</f>
        <v xml:space="preserve">, </v>
      </c>
      <c r="G2" s="46" t="str">
        <f>Learners!$C14&amp;", "&amp;Learners!$B14</f>
        <v xml:space="preserve">, </v>
      </c>
      <c r="H2" s="46" t="str">
        <f>Learners!$C15&amp;", "&amp;Learners!$B15</f>
        <v xml:space="preserve">, </v>
      </c>
      <c r="I2" s="46" t="str">
        <f>Learners!$C16&amp;", "&amp;Learners!$B16</f>
        <v xml:space="preserve">, </v>
      </c>
      <c r="J2" s="46" t="str">
        <f>Learners!$C17&amp;", "&amp;Learners!$B17</f>
        <v xml:space="preserve">, </v>
      </c>
      <c r="K2" s="46" t="str">
        <f>Learners!$C18&amp;", "&amp;Learners!$B18</f>
        <v xml:space="preserve">, </v>
      </c>
      <c r="L2" s="46" t="str">
        <f>Learners!$C19&amp;", "&amp;Learners!$B19</f>
        <v xml:space="preserve">, </v>
      </c>
      <c r="M2" s="46" t="str">
        <f>Learners!$C20&amp;", "&amp;Learners!$B20</f>
        <v xml:space="preserve">, </v>
      </c>
      <c r="N2" s="46" t="str">
        <f>Learners!$C21&amp;", "&amp;Learners!$B21</f>
        <v xml:space="preserve">, </v>
      </c>
      <c r="O2" s="46" t="str">
        <f>Learners!$C22&amp;", "&amp;Learners!$B22</f>
        <v xml:space="preserve">, </v>
      </c>
      <c r="P2" s="46" t="str">
        <f>Learners!$C23&amp;", "&amp;Learners!$B23</f>
        <v xml:space="preserve">, </v>
      </c>
      <c r="Q2" s="46" t="str">
        <f>Learners!$C24&amp;", "&amp;Learners!$B24</f>
        <v xml:space="preserve">, </v>
      </c>
      <c r="R2" s="46" t="str">
        <f>Learners!$C25&amp;", "&amp;Learners!$B25</f>
        <v xml:space="preserve">, </v>
      </c>
      <c r="S2" s="46" t="str">
        <f>Learners!$C26&amp;", "&amp;Learners!$B26</f>
        <v xml:space="preserve">, </v>
      </c>
      <c r="T2" s="46" t="str">
        <f>Learners!$C27&amp;", "&amp;Learners!$B27</f>
        <v xml:space="preserve">, </v>
      </c>
      <c r="U2" s="46" t="str">
        <f>Learners!$C28&amp;", "&amp;Learners!$B28</f>
        <v xml:space="preserve">, </v>
      </c>
      <c r="V2" s="46" t="str">
        <f>Learners!$C29&amp;", "&amp;Learners!$B29</f>
        <v xml:space="preserve">, </v>
      </c>
      <c r="W2" s="46" t="str">
        <f>Learners!$C30&amp;", "&amp;Learners!$B30</f>
        <v xml:space="preserve">, </v>
      </c>
    </row>
    <row r="3" spans="1:23" ht="18.75" x14ac:dyDescent="0.3">
      <c r="A3" s="2" t="s">
        <v>44</v>
      </c>
      <c r="D3" s="47"/>
      <c r="E3" s="47"/>
      <c r="F3" s="47"/>
      <c r="G3" s="47"/>
      <c r="H3" s="47"/>
      <c r="I3" s="47"/>
      <c r="J3" s="47"/>
      <c r="K3" s="47"/>
      <c r="L3" s="47"/>
      <c r="M3" s="47"/>
      <c r="N3" s="47"/>
      <c r="O3" s="47"/>
      <c r="P3" s="47"/>
      <c r="Q3" s="47"/>
      <c r="R3" s="47"/>
      <c r="S3" s="47"/>
      <c r="T3" s="47"/>
      <c r="U3" s="47"/>
      <c r="V3" s="47"/>
      <c r="W3" s="47"/>
    </row>
    <row r="4" spans="1:23" x14ac:dyDescent="0.25">
      <c r="D4" s="47"/>
      <c r="E4" s="47"/>
      <c r="F4" s="47"/>
      <c r="G4" s="47"/>
      <c r="H4" s="47"/>
      <c r="I4" s="47"/>
      <c r="J4" s="47"/>
      <c r="K4" s="47"/>
      <c r="L4" s="47"/>
      <c r="M4" s="47"/>
      <c r="N4" s="47"/>
      <c r="O4" s="47"/>
      <c r="P4" s="47"/>
      <c r="Q4" s="47"/>
      <c r="R4" s="47"/>
      <c r="S4" s="47"/>
      <c r="T4" s="47"/>
      <c r="U4" s="47"/>
      <c r="V4" s="47"/>
      <c r="W4" s="47"/>
    </row>
    <row r="5" spans="1:23" ht="30" x14ac:dyDescent="0.25">
      <c r="A5" s="11" t="s">
        <v>11</v>
      </c>
      <c r="B5" s="12"/>
      <c r="C5" s="13" t="s">
        <v>12</v>
      </c>
      <c r="D5" s="48"/>
      <c r="E5" s="48"/>
      <c r="F5" s="48"/>
      <c r="G5" s="48"/>
      <c r="H5" s="48"/>
      <c r="I5" s="48"/>
      <c r="J5" s="48"/>
      <c r="K5" s="48"/>
      <c r="L5" s="48"/>
      <c r="M5" s="48"/>
      <c r="N5" s="48"/>
      <c r="O5" s="48"/>
      <c r="P5" s="48"/>
      <c r="Q5" s="48"/>
      <c r="R5" s="48"/>
      <c r="S5" s="48"/>
      <c r="T5" s="48"/>
      <c r="U5" s="48"/>
      <c r="V5" s="48"/>
      <c r="W5" s="48"/>
    </row>
    <row r="6" spans="1:23" ht="50.1" customHeight="1" x14ac:dyDescent="0.25">
      <c r="A6" s="45" t="s">
        <v>13</v>
      </c>
      <c r="B6" s="57" t="s">
        <v>45</v>
      </c>
      <c r="C6" s="44">
        <v>10</v>
      </c>
      <c r="D6" s="32"/>
      <c r="E6" s="32"/>
      <c r="F6" s="32"/>
      <c r="G6" s="32"/>
      <c r="H6" s="32"/>
      <c r="I6" s="32"/>
      <c r="J6" s="32"/>
      <c r="K6" s="32"/>
      <c r="L6" s="32"/>
      <c r="M6" s="32"/>
      <c r="N6" s="32"/>
      <c r="O6" s="32"/>
      <c r="P6" s="32"/>
      <c r="Q6" s="32"/>
      <c r="R6" s="32"/>
      <c r="S6" s="32"/>
      <c r="T6" s="32"/>
      <c r="U6" s="32"/>
      <c r="V6" s="32"/>
      <c r="W6" s="32"/>
    </row>
    <row r="7" spans="1:23" ht="50.1" customHeight="1" x14ac:dyDescent="0.25">
      <c r="A7" s="45" t="s">
        <v>13</v>
      </c>
      <c r="B7" s="57" t="s">
        <v>46</v>
      </c>
      <c r="C7" s="44">
        <v>10</v>
      </c>
      <c r="D7" s="32"/>
      <c r="E7" s="32"/>
      <c r="F7" s="32"/>
      <c r="G7" s="32"/>
      <c r="H7" s="32"/>
      <c r="I7" s="32"/>
      <c r="J7" s="32"/>
      <c r="K7" s="32"/>
      <c r="L7" s="32"/>
      <c r="M7" s="32"/>
      <c r="N7" s="32"/>
      <c r="O7" s="32"/>
      <c r="P7" s="32"/>
      <c r="Q7" s="32"/>
      <c r="R7" s="32"/>
      <c r="S7" s="32"/>
      <c r="T7" s="32"/>
      <c r="U7" s="32"/>
      <c r="V7" s="32"/>
      <c r="W7" s="32"/>
    </row>
    <row r="8" spans="1:23" ht="50.1" customHeight="1" x14ac:dyDescent="0.25">
      <c r="A8" s="45" t="s">
        <v>13</v>
      </c>
      <c r="B8" s="57" t="s">
        <v>47</v>
      </c>
      <c r="C8" s="44">
        <v>10</v>
      </c>
      <c r="D8" s="32"/>
      <c r="E8" s="32"/>
      <c r="F8" s="32"/>
      <c r="G8" s="32"/>
      <c r="H8" s="32"/>
      <c r="I8" s="32"/>
      <c r="J8" s="32"/>
      <c r="K8" s="32"/>
      <c r="L8" s="32"/>
      <c r="M8" s="32"/>
      <c r="N8" s="32"/>
      <c r="O8" s="32"/>
      <c r="P8" s="32"/>
      <c r="Q8" s="32"/>
      <c r="R8" s="32"/>
      <c r="S8" s="32"/>
      <c r="T8" s="32"/>
      <c r="U8" s="32"/>
      <c r="V8" s="32"/>
      <c r="W8" s="32"/>
    </row>
    <row r="9" spans="1:23" ht="50.1" customHeight="1" x14ac:dyDescent="0.25">
      <c r="A9" s="45" t="s">
        <v>13</v>
      </c>
      <c r="B9" s="7" t="s">
        <v>48</v>
      </c>
      <c r="C9" s="44">
        <v>10</v>
      </c>
      <c r="D9" s="32"/>
      <c r="E9" s="32"/>
      <c r="F9" s="32"/>
      <c r="G9" s="32"/>
      <c r="H9" s="32"/>
      <c r="I9" s="32"/>
      <c r="J9" s="32"/>
      <c r="K9" s="32"/>
      <c r="L9" s="32"/>
      <c r="M9" s="32"/>
      <c r="N9" s="32"/>
      <c r="O9" s="32"/>
      <c r="P9" s="32"/>
      <c r="Q9" s="32"/>
      <c r="R9" s="32"/>
      <c r="S9" s="32"/>
      <c r="T9" s="32"/>
      <c r="U9" s="32"/>
      <c r="V9" s="32"/>
      <c r="W9" s="32"/>
    </row>
    <row r="10" spans="1:23" x14ac:dyDescent="0.25">
      <c r="A10" s="9" t="s">
        <v>14</v>
      </c>
      <c r="B10" s="9"/>
      <c r="C10" s="10">
        <f>SUM(C6:C9)</f>
        <v>40</v>
      </c>
      <c r="D10" s="10">
        <f t="shared" ref="C10:W10" si="0">SUM(D6:D9)</f>
        <v>0</v>
      </c>
      <c r="E10" s="10">
        <f t="shared" si="0"/>
        <v>0</v>
      </c>
      <c r="F10" s="10">
        <f t="shared" si="0"/>
        <v>0</v>
      </c>
      <c r="G10" s="10">
        <f t="shared" si="0"/>
        <v>0</v>
      </c>
      <c r="H10" s="10">
        <f t="shared" si="0"/>
        <v>0</v>
      </c>
      <c r="I10" s="10">
        <f t="shared" si="0"/>
        <v>0</v>
      </c>
      <c r="J10" s="10">
        <f t="shared" si="0"/>
        <v>0</v>
      </c>
      <c r="K10" s="10">
        <f t="shared" si="0"/>
        <v>0</v>
      </c>
      <c r="L10" s="10">
        <f t="shared" si="0"/>
        <v>0</v>
      </c>
      <c r="M10" s="10">
        <f t="shared" si="0"/>
        <v>0</v>
      </c>
      <c r="N10" s="10">
        <f t="shared" si="0"/>
        <v>0</v>
      </c>
      <c r="O10" s="10">
        <f t="shared" si="0"/>
        <v>0</v>
      </c>
      <c r="P10" s="10">
        <f t="shared" si="0"/>
        <v>0</v>
      </c>
      <c r="Q10" s="10">
        <f t="shared" si="0"/>
        <v>0</v>
      </c>
      <c r="R10" s="10">
        <f t="shared" si="0"/>
        <v>0</v>
      </c>
      <c r="S10" s="10">
        <f t="shared" si="0"/>
        <v>0</v>
      </c>
      <c r="T10" s="10">
        <f t="shared" si="0"/>
        <v>0</v>
      </c>
      <c r="U10" s="10">
        <f t="shared" si="0"/>
        <v>0</v>
      </c>
      <c r="V10" s="10">
        <f t="shared" si="0"/>
        <v>0</v>
      </c>
      <c r="W10" s="10">
        <f t="shared" si="0"/>
        <v>0</v>
      </c>
    </row>
    <row r="12" spans="1:23" x14ac:dyDescent="0.25">
      <c r="A12" t="s">
        <v>15</v>
      </c>
      <c r="B12" t="s">
        <v>16</v>
      </c>
    </row>
    <row r="13" spans="1:23" x14ac:dyDescent="0.25">
      <c r="B13" t="s">
        <v>17</v>
      </c>
    </row>
  </sheetData>
  <sheetProtection algorithmName="SHA-512" hashValue="A+kOHNf5BBWxfIX0mH1A470hlD8WJbBuNtqMVATCvLw7ZY2CKleSwZEWwxrQ6MvtOqkuMONdKk8yslHTO6mGoQ==" saltValue="5RIG9uIL2GcGD3Bf3ntKsA=="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
    <cfRule type="expression" dxfId="146" priority="220">
      <formula>D6&gt;$C6</formula>
    </cfRule>
  </conditionalFormatting>
  <conditionalFormatting sqref="W6">
    <cfRule type="expression" dxfId="145" priority="201">
      <formula>W6&gt;$C6</formula>
    </cfRule>
  </conditionalFormatting>
  <conditionalFormatting sqref="E6">
    <cfRule type="expression" dxfId="144" priority="219">
      <formula>E6&gt;$C6</formula>
    </cfRule>
  </conditionalFormatting>
  <conditionalFormatting sqref="F6">
    <cfRule type="expression" dxfId="143" priority="218">
      <formula>F6&gt;$C6</formula>
    </cfRule>
  </conditionalFormatting>
  <conditionalFormatting sqref="G6">
    <cfRule type="expression" dxfId="142" priority="217">
      <formula>G6&gt;$C6</formula>
    </cfRule>
  </conditionalFormatting>
  <conditionalFormatting sqref="H6">
    <cfRule type="expression" dxfId="141" priority="216">
      <formula>H6&gt;$C6</formula>
    </cfRule>
  </conditionalFormatting>
  <conditionalFormatting sqref="I6">
    <cfRule type="expression" dxfId="140" priority="215">
      <formula>I6&gt;$C6</formula>
    </cfRule>
  </conditionalFormatting>
  <conditionalFormatting sqref="J6">
    <cfRule type="expression" dxfId="139" priority="214">
      <formula>J6&gt;$C6</formula>
    </cfRule>
  </conditionalFormatting>
  <conditionalFormatting sqref="K6">
    <cfRule type="expression" dxfId="138" priority="213">
      <formula>K6&gt;$C6</formula>
    </cfRule>
  </conditionalFormatting>
  <conditionalFormatting sqref="L6">
    <cfRule type="expression" dxfId="137" priority="212">
      <formula>L6&gt;$C6</formula>
    </cfRule>
  </conditionalFormatting>
  <conditionalFormatting sqref="M6">
    <cfRule type="expression" dxfId="136" priority="211">
      <formula>M6&gt;$C6</formula>
    </cfRule>
  </conditionalFormatting>
  <conditionalFormatting sqref="N6">
    <cfRule type="expression" dxfId="135" priority="210">
      <formula>N6&gt;$C6</formula>
    </cfRule>
  </conditionalFormatting>
  <conditionalFormatting sqref="O6">
    <cfRule type="expression" dxfId="134" priority="209">
      <formula>O6&gt;$C6</formula>
    </cfRule>
  </conditionalFormatting>
  <conditionalFormatting sqref="P6">
    <cfRule type="expression" dxfId="133" priority="208">
      <formula>P6&gt;$C6</formula>
    </cfRule>
  </conditionalFormatting>
  <conditionalFormatting sqref="Q6">
    <cfRule type="expression" dxfId="132" priority="207">
      <formula>Q6&gt;$C6</formula>
    </cfRule>
  </conditionalFormatting>
  <conditionalFormatting sqref="R6">
    <cfRule type="expression" dxfId="131" priority="206">
      <formula>R6&gt;$C6</formula>
    </cfRule>
  </conditionalFormatting>
  <conditionalFormatting sqref="S6">
    <cfRule type="expression" dxfId="130" priority="205">
      <formula>S6&gt;$C6</formula>
    </cfRule>
  </conditionalFormatting>
  <conditionalFormatting sqref="T6">
    <cfRule type="expression" dxfId="129" priority="204">
      <formula>T6&gt;$C6</formula>
    </cfRule>
  </conditionalFormatting>
  <conditionalFormatting sqref="U6">
    <cfRule type="expression" dxfId="128" priority="203">
      <formula>U6&gt;$C6</formula>
    </cfRule>
  </conditionalFormatting>
  <conditionalFormatting sqref="V6">
    <cfRule type="expression" dxfId="127" priority="202">
      <formula>V6&gt;$C6</formula>
    </cfRule>
  </conditionalFormatting>
  <conditionalFormatting sqref="D7">
    <cfRule type="expression" dxfId="126" priority="160">
      <formula>D7&gt;$C7</formula>
    </cfRule>
  </conditionalFormatting>
  <conditionalFormatting sqref="W7">
    <cfRule type="expression" dxfId="125" priority="141">
      <formula>W7&gt;$C7</formula>
    </cfRule>
  </conditionalFormatting>
  <conditionalFormatting sqref="E7">
    <cfRule type="expression" dxfId="124" priority="159">
      <formula>E7&gt;$C7</formula>
    </cfRule>
  </conditionalFormatting>
  <conditionalFormatting sqref="F7">
    <cfRule type="expression" dxfId="123" priority="158">
      <formula>F7&gt;$C7</formula>
    </cfRule>
  </conditionalFormatting>
  <conditionalFormatting sqref="G7">
    <cfRule type="expression" dxfId="122" priority="157">
      <formula>G7&gt;$C7</formula>
    </cfRule>
  </conditionalFormatting>
  <conditionalFormatting sqref="H7">
    <cfRule type="expression" dxfId="121" priority="156">
      <formula>H7&gt;$C7</formula>
    </cfRule>
  </conditionalFormatting>
  <conditionalFormatting sqref="I7">
    <cfRule type="expression" dxfId="120" priority="155">
      <formula>I7&gt;$C7</formula>
    </cfRule>
  </conditionalFormatting>
  <conditionalFormatting sqref="J7">
    <cfRule type="expression" dxfId="119" priority="154">
      <formula>J7&gt;$C7</formula>
    </cfRule>
  </conditionalFormatting>
  <conditionalFormatting sqref="K7">
    <cfRule type="expression" dxfId="118" priority="153">
      <formula>K7&gt;$C7</formula>
    </cfRule>
  </conditionalFormatting>
  <conditionalFormatting sqref="L7">
    <cfRule type="expression" dxfId="117" priority="152">
      <formula>L7&gt;$C7</formula>
    </cfRule>
  </conditionalFormatting>
  <conditionalFormatting sqref="M7">
    <cfRule type="expression" dxfId="116" priority="151">
      <formula>M7&gt;$C7</formula>
    </cfRule>
  </conditionalFormatting>
  <conditionalFormatting sqref="N7">
    <cfRule type="expression" dxfId="115" priority="150">
      <formula>N7&gt;$C7</formula>
    </cfRule>
  </conditionalFormatting>
  <conditionalFormatting sqref="O7">
    <cfRule type="expression" dxfId="114" priority="149">
      <formula>O7&gt;$C7</formula>
    </cfRule>
  </conditionalFormatting>
  <conditionalFormatting sqref="P7">
    <cfRule type="expression" dxfId="113" priority="148">
      <formula>P7&gt;$C7</formula>
    </cfRule>
  </conditionalFormatting>
  <conditionalFormatting sqref="Q7">
    <cfRule type="expression" dxfId="112" priority="147">
      <formula>Q7&gt;$C7</formula>
    </cfRule>
  </conditionalFormatting>
  <conditionalFormatting sqref="R7">
    <cfRule type="expression" dxfId="111" priority="146">
      <formula>R7&gt;$C7</formula>
    </cfRule>
  </conditionalFormatting>
  <conditionalFormatting sqref="S7">
    <cfRule type="expression" dxfId="110" priority="145">
      <formula>S7&gt;$C7</formula>
    </cfRule>
  </conditionalFormatting>
  <conditionalFormatting sqref="T7">
    <cfRule type="expression" dxfId="109" priority="144">
      <formula>T7&gt;$C7</formula>
    </cfRule>
  </conditionalFormatting>
  <conditionalFormatting sqref="U7">
    <cfRule type="expression" dxfId="108" priority="143">
      <formula>U7&gt;$C7</formula>
    </cfRule>
  </conditionalFormatting>
  <conditionalFormatting sqref="V7">
    <cfRule type="expression" dxfId="107" priority="142">
      <formula>V7&gt;$C7</formula>
    </cfRule>
  </conditionalFormatting>
  <conditionalFormatting sqref="D8">
    <cfRule type="expression" dxfId="106" priority="140">
      <formula>D8&gt;$C8</formula>
    </cfRule>
  </conditionalFormatting>
  <conditionalFormatting sqref="W8">
    <cfRule type="expression" dxfId="105" priority="121">
      <formula>W8&gt;$C8</formula>
    </cfRule>
  </conditionalFormatting>
  <conditionalFormatting sqref="E8">
    <cfRule type="expression" dxfId="104" priority="139">
      <formula>E8&gt;$C8</formula>
    </cfRule>
  </conditionalFormatting>
  <conditionalFormatting sqref="F8">
    <cfRule type="expression" dxfId="103" priority="138">
      <formula>F8&gt;$C8</formula>
    </cfRule>
  </conditionalFormatting>
  <conditionalFormatting sqref="G8">
    <cfRule type="expression" dxfId="102" priority="137">
      <formula>G8&gt;$C8</formula>
    </cfRule>
  </conditionalFormatting>
  <conditionalFormatting sqref="H8">
    <cfRule type="expression" dxfId="101" priority="136">
      <formula>H8&gt;$C8</formula>
    </cfRule>
  </conditionalFormatting>
  <conditionalFormatting sqref="I8">
    <cfRule type="expression" dxfId="100" priority="135">
      <formula>I8&gt;$C8</formula>
    </cfRule>
  </conditionalFormatting>
  <conditionalFormatting sqref="J8">
    <cfRule type="expression" dxfId="99" priority="134">
      <formula>J8&gt;$C8</formula>
    </cfRule>
  </conditionalFormatting>
  <conditionalFormatting sqref="K8">
    <cfRule type="expression" dxfId="98" priority="133">
      <formula>K8&gt;$C8</formula>
    </cfRule>
  </conditionalFormatting>
  <conditionalFormatting sqref="L8">
    <cfRule type="expression" dxfId="97" priority="132">
      <formula>L8&gt;$C8</formula>
    </cfRule>
  </conditionalFormatting>
  <conditionalFormatting sqref="M8">
    <cfRule type="expression" dxfId="96" priority="131">
      <formula>M8&gt;$C8</formula>
    </cfRule>
  </conditionalFormatting>
  <conditionalFormatting sqref="N8">
    <cfRule type="expression" dxfId="95" priority="130">
      <formula>N8&gt;$C8</formula>
    </cfRule>
  </conditionalFormatting>
  <conditionalFormatting sqref="O8">
    <cfRule type="expression" dxfId="94" priority="129">
      <formula>O8&gt;$C8</formula>
    </cfRule>
  </conditionalFormatting>
  <conditionalFormatting sqref="P8">
    <cfRule type="expression" dxfId="93" priority="128">
      <formula>P8&gt;$C8</formula>
    </cfRule>
  </conditionalFormatting>
  <conditionalFormatting sqref="Q8">
    <cfRule type="expression" dxfId="92" priority="127">
      <formula>Q8&gt;$C8</formula>
    </cfRule>
  </conditionalFormatting>
  <conditionalFormatting sqref="R8">
    <cfRule type="expression" dxfId="91" priority="126">
      <formula>R8&gt;$C8</formula>
    </cfRule>
  </conditionalFormatting>
  <conditionalFormatting sqref="S8">
    <cfRule type="expression" dxfId="90" priority="125">
      <formula>S8&gt;$C8</formula>
    </cfRule>
  </conditionalFormatting>
  <conditionalFormatting sqref="T8">
    <cfRule type="expression" dxfId="89" priority="124">
      <formula>T8&gt;$C8</formula>
    </cfRule>
  </conditionalFormatting>
  <conditionalFormatting sqref="U8">
    <cfRule type="expression" dxfId="88" priority="123">
      <formula>U8&gt;$C8</formula>
    </cfRule>
  </conditionalFormatting>
  <conditionalFormatting sqref="V8">
    <cfRule type="expression" dxfId="87" priority="122">
      <formula>V8&gt;$C8</formula>
    </cfRule>
  </conditionalFormatting>
  <conditionalFormatting sqref="D9">
    <cfRule type="expression" dxfId="86" priority="120">
      <formula>D9&gt;$C9</formula>
    </cfRule>
  </conditionalFormatting>
  <conditionalFormatting sqref="W9">
    <cfRule type="expression" dxfId="85" priority="101">
      <formula>W9&gt;$C9</formula>
    </cfRule>
  </conditionalFormatting>
  <conditionalFormatting sqref="E9">
    <cfRule type="expression" dxfId="84" priority="119">
      <formula>E9&gt;$C9</formula>
    </cfRule>
  </conditionalFormatting>
  <conditionalFormatting sqref="F9">
    <cfRule type="expression" dxfId="83" priority="118">
      <formula>F9&gt;$C9</formula>
    </cfRule>
  </conditionalFormatting>
  <conditionalFormatting sqref="G9">
    <cfRule type="expression" dxfId="82" priority="117">
      <formula>G9&gt;$C9</formula>
    </cfRule>
  </conditionalFormatting>
  <conditionalFormatting sqref="H9">
    <cfRule type="expression" dxfId="81" priority="116">
      <formula>H9&gt;$C9</formula>
    </cfRule>
  </conditionalFormatting>
  <conditionalFormatting sqref="I9">
    <cfRule type="expression" dxfId="80" priority="115">
      <formula>I9&gt;$C9</formula>
    </cfRule>
  </conditionalFormatting>
  <conditionalFormatting sqref="J9">
    <cfRule type="expression" dxfId="79" priority="114">
      <formula>J9&gt;$C9</formula>
    </cfRule>
  </conditionalFormatting>
  <conditionalFormatting sqref="K9">
    <cfRule type="expression" dxfId="78" priority="113">
      <formula>K9&gt;$C9</formula>
    </cfRule>
  </conditionalFormatting>
  <conditionalFormatting sqref="L9">
    <cfRule type="expression" dxfId="77" priority="112">
      <formula>L9&gt;$C9</formula>
    </cfRule>
  </conditionalFormatting>
  <conditionalFormatting sqref="M9">
    <cfRule type="expression" dxfId="76" priority="111">
      <formula>M9&gt;$C9</formula>
    </cfRule>
  </conditionalFormatting>
  <conditionalFormatting sqref="N9">
    <cfRule type="expression" dxfId="75" priority="110">
      <formula>N9&gt;$C9</formula>
    </cfRule>
  </conditionalFormatting>
  <conditionalFormatting sqref="O9">
    <cfRule type="expression" dxfId="74" priority="109">
      <formula>O9&gt;$C9</formula>
    </cfRule>
  </conditionalFormatting>
  <conditionalFormatting sqref="P9">
    <cfRule type="expression" dxfId="73" priority="108">
      <formula>P9&gt;$C9</formula>
    </cfRule>
  </conditionalFormatting>
  <conditionalFormatting sqref="Q9">
    <cfRule type="expression" dxfId="72" priority="107">
      <formula>Q9&gt;$C9</formula>
    </cfRule>
  </conditionalFormatting>
  <conditionalFormatting sqref="R9">
    <cfRule type="expression" dxfId="71" priority="106">
      <formula>R9&gt;$C9</formula>
    </cfRule>
  </conditionalFormatting>
  <conditionalFormatting sqref="S9">
    <cfRule type="expression" dxfId="70" priority="105">
      <formula>S9&gt;$C9</formula>
    </cfRule>
  </conditionalFormatting>
  <conditionalFormatting sqref="T9">
    <cfRule type="expression" dxfId="69" priority="104">
      <formula>T9&gt;$C9</formula>
    </cfRule>
  </conditionalFormatting>
  <conditionalFormatting sqref="U9">
    <cfRule type="expression" dxfId="68" priority="103">
      <formula>U9&gt;$C9</formula>
    </cfRule>
  </conditionalFormatting>
  <conditionalFormatting sqref="V9">
    <cfRule type="expression" dxfId="67" priority="102">
      <formula>V9&gt;$C9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31"/>
  <sheetViews>
    <sheetView workbookViewId="0">
      <pane xSplit="2" ySplit="5" topLeftCell="C6" activePane="bottomRight" state="frozen"/>
      <selection pane="topRight" activeCell="C1" sqref="C1"/>
      <selection pane="bottomLeft" activeCell="A6" sqref="A6"/>
      <selection pane="bottomRight" activeCell="D14" sqref="D14:D22"/>
    </sheetView>
  </sheetViews>
  <sheetFormatPr defaultRowHeight="15" x14ac:dyDescent="0.25"/>
  <cols>
    <col min="1" max="1" width="6.140625" customWidth="1"/>
    <col min="2" max="2" width="72.5703125" customWidth="1"/>
    <col min="4" max="23" width="6" customWidth="1"/>
  </cols>
  <sheetData>
    <row r="1" spans="1:23" ht="18.75" x14ac:dyDescent="0.3">
      <c r="A1" s="2" t="str">
        <f>Learners!A1</f>
        <v>5N1786  Special Needs Assisting</v>
      </c>
    </row>
    <row r="2" spans="1:23" x14ac:dyDescent="0.25">
      <c r="D2" s="46" t="str">
        <f>Learners!$C11&amp;", "&amp;Learners!$B11</f>
        <v xml:space="preserve">, </v>
      </c>
      <c r="E2" s="46" t="str">
        <f>Learners!$C12&amp;", "&amp;Learners!$B12</f>
        <v xml:space="preserve">, </v>
      </c>
      <c r="F2" s="46" t="str">
        <f>Learners!$C13&amp;", "&amp;Learners!$B13</f>
        <v xml:space="preserve">, </v>
      </c>
      <c r="G2" s="46" t="str">
        <f>Learners!$C14&amp;", "&amp;Learners!$B14</f>
        <v xml:space="preserve">, </v>
      </c>
      <c r="H2" s="46" t="str">
        <f>Learners!$C15&amp;", "&amp;Learners!$B15</f>
        <v xml:space="preserve">, </v>
      </c>
      <c r="I2" s="46" t="str">
        <f>Learners!$C16&amp;", "&amp;Learners!$B16</f>
        <v xml:space="preserve">, </v>
      </c>
      <c r="J2" s="46" t="str">
        <f>Learners!$C17&amp;", "&amp;Learners!$B17</f>
        <v xml:space="preserve">, </v>
      </c>
      <c r="K2" s="46" t="str">
        <f>Learners!$C18&amp;", "&amp;Learners!$B18</f>
        <v xml:space="preserve">, </v>
      </c>
      <c r="L2" s="46" t="str">
        <f>Learners!$C19&amp;", "&amp;Learners!$B19</f>
        <v xml:space="preserve">, </v>
      </c>
      <c r="M2" s="46" t="str">
        <f>Learners!$C20&amp;", "&amp;Learners!$B20</f>
        <v xml:space="preserve">, </v>
      </c>
      <c r="N2" s="46" t="str">
        <f>Learners!$C21&amp;", "&amp;Learners!$B21</f>
        <v xml:space="preserve">, </v>
      </c>
      <c r="O2" s="46" t="str">
        <f>Learners!$C22&amp;", "&amp;Learners!$B22</f>
        <v xml:space="preserve">, </v>
      </c>
      <c r="P2" s="46" t="str">
        <f>Learners!$C23&amp;", "&amp;Learners!$B23</f>
        <v xml:space="preserve">, </v>
      </c>
      <c r="Q2" s="46" t="str">
        <f>Learners!$C24&amp;", "&amp;Learners!$B24</f>
        <v xml:space="preserve">, </v>
      </c>
      <c r="R2" s="46" t="str">
        <f>Learners!$C25&amp;", "&amp;Learners!$B25</f>
        <v xml:space="preserve">, </v>
      </c>
      <c r="S2" s="46" t="str">
        <f>Learners!$C26&amp;", "&amp;Learners!$B26</f>
        <v xml:space="preserve">, </v>
      </c>
      <c r="T2" s="46" t="str">
        <f>Learners!$C27&amp;", "&amp;Learners!$B27</f>
        <v xml:space="preserve">, </v>
      </c>
      <c r="U2" s="46" t="str">
        <f>Learners!$C28&amp;", "&amp;Learners!$B28</f>
        <v xml:space="preserve">, </v>
      </c>
      <c r="V2" s="46" t="str">
        <f>Learners!$C29&amp;", "&amp;Learners!$B29</f>
        <v xml:space="preserve">, </v>
      </c>
      <c r="W2" s="46" t="str">
        <f>Learners!$C30&amp;", "&amp;Learners!$B30</f>
        <v xml:space="preserve">, </v>
      </c>
    </row>
    <row r="3" spans="1:23" ht="18.75" x14ac:dyDescent="0.3">
      <c r="A3" s="2" t="s">
        <v>29</v>
      </c>
      <c r="D3" s="47"/>
      <c r="E3" s="47"/>
      <c r="F3" s="47"/>
      <c r="G3" s="47"/>
      <c r="H3" s="47"/>
      <c r="I3" s="47"/>
      <c r="J3" s="47"/>
      <c r="K3" s="47"/>
      <c r="L3" s="47"/>
      <c r="M3" s="47"/>
      <c r="N3" s="47"/>
      <c r="O3" s="47"/>
      <c r="P3" s="47"/>
      <c r="Q3" s="47"/>
      <c r="R3" s="47"/>
      <c r="S3" s="47"/>
      <c r="T3" s="47"/>
      <c r="U3" s="47"/>
      <c r="V3" s="47"/>
      <c r="W3" s="47"/>
    </row>
    <row r="4" spans="1:23" x14ac:dyDescent="0.25">
      <c r="D4" s="47"/>
      <c r="E4" s="47"/>
      <c r="F4" s="47"/>
      <c r="G4" s="47"/>
      <c r="H4" s="47"/>
      <c r="I4" s="47"/>
      <c r="J4" s="47"/>
      <c r="K4" s="47"/>
      <c r="L4" s="47"/>
      <c r="M4" s="47"/>
      <c r="N4" s="47"/>
      <c r="O4" s="47"/>
      <c r="P4" s="47"/>
      <c r="Q4" s="47"/>
      <c r="R4" s="47"/>
      <c r="S4" s="47"/>
      <c r="T4" s="47"/>
      <c r="U4" s="47"/>
      <c r="V4" s="47"/>
      <c r="W4" s="47"/>
    </row>
    <row r="5" spans="1:23" ht="30" x14ac:dyDescent="0.25">
      <c r="A5" s="11" t="s">
        <v>11</v>
      </c>
      <c r="B5" s="12"/>
      <c r="C5" s="13" t="s">
        <v>12</v>
      </c>
      <c r="D5" s="48"/>
      <c r="E5" s="48"/>
      <c r="F5" s="48"/>
      <c r="G5" s="48"/>
      <c r="H5" s="48"/>
      <c r="I5" s="48"/>
      <c r="J5" s="48"/>
      <c r="K5" s="48"/>
      <c r="L5" s="48"/>
      <c r="M5" s="48"/>
      <c r="N5" s="48"/>
      <c r="O5" s="48"/>
      <c r="P5" s="48"/>
      <c r="Q5" s="48"/>
      <c r="R5" s="48"/>
      <c r="S5" s="48"/>
      <c r="T5" s="48"/>
      <c r="U5" s="48"/>
      <c r="V5" s="48"/>
      <c r="W5" s="48"/>
    </row>
    <row r="6" spans="1:23" x14ac:dyDescent="0.25">
      <c r="A6" s="22" t="s">
        <v>30</v>
      </c>
      <c r="B6" s="23"/>
      <c r="C6" s="24"/>
      <c r="D6" s="25"/>
      <c r="E6" s="25"/>
      <c r="F6" s="25"/>
      <c r="G6" s="25"/>
      <c r="H6" s="25"/>
      <c r="I6" s="25"/>
      <c r="J6" s="25"/>
      <c r="K6" s="25"/>
      <c r="L6" s="25"/>
      <c r="M6" s="25"/>
      <c r="N6" s="25"/>
      <c r="O6" s="25"/>
      <c r="P6" s="25"/>
      <c r="Q6" s="25"/>
      <c r="R6" s="25"/>
      <c r="S6" s="25"/>
      <c r="T6" s="25"/>
      <c r="U6" s="25"/>
      <c r="V6" s="25"/>
      <c r="W6" s="25"/>
    </row>
    <row r="7" spans="1:23" x14ac:dyDescent="0.25">
      <c r="A7" s="33" t="s">
        <v>31</v>
      </c>
      <c r="B7" s="34"/>
      <c r="C7" s="35"/>
      <c r="D7" s="36"/>
      <c r="E7" s="36"/>
      <c r="F7" s="36"/>
      <c r="G7" s="36"/>
      <c r="H7" s="36"/>
      <c r="I7" s="36"/>
      <c r="J7" s="36"/>
      <c r="K7" s="36"/>
      <c r="L7" s="36"/>
      <c r="M7" s="36"/>
      <c r="N7" s="36"/>
      <c r="O7" s="36"/>
      <c r="P7" s="36"/>
      <c r="Q7" s="36"/>
      <c r="R7" s="36"/>
      <c r="S7" s="36"/>
      <c r="T7" s="36"/>
      <c r="U7" s="36"/>
      <c r="V7" s="36"/>
      <c r="W7" s="36"/>
    </row>
    <row r="8" spans="1:23" x14ac:dyDescent="0.25">
      <c r="A8" s="26" t="s">
        <v>13</v>
      </c>
      <c r="B8" s="39" t="s">
        <v>32</v>
      </c>
      <c r="C8" s="51">
        <v>20</v>
      </c>
      <c r="D8" s="49"/>
      <c r="E8" s="49"/>
      <c r="F8" s="49"/>
      <c r="G8" s="49"/>
      <c r="H8" s="49"/>
      <c r="I8" s="49"/>
      <c r="J8" s="49"/>
      <c r="K8" s="49"/>
      <c r="L8" s="49"/>
      <c r="M8" s="49"/>
      <c r="N8" s="49"/>
      <c r="O8" s="49"/>
      <c r="P8" s="49"/>
      <c r="Q8" s="49"/>
      <c r="R8" s="49"/>
      <c r="S8" s="49"/>
      <c r="T8" s="49"/>
      <c r="U8" s="49"/>
      <c r="V8" s="49"/>
      <c r="W8" s="49"/>
    </row>
    <row r="9" spans="1:23" x14ac:dyDescent="0.25">
      <c r="A9" s="26" t="s">
        <v>13</v>
      </c>
      <c r="B9" s="37" t="s">
        <v>33</v>
      </c>
      <c r="C9" s="52"/>
      <c r="D9" s="50"/>
      <c r="E9" s="50"/>
      <c r="F9" s="50"/>
      <c r="G9" s="50"/>
      <c r="H9" s="50"/>
      <c r="I9" s="50"/>
      <c r="J9" s="50"/>
      <c r="K9" s="50"/>
      <c r="L9" s="50"/>
      <c r="M9" s="50"/>
      <c r="N9" s="50"/>
      <c r="O9" s="50"/>
      <c r="P9" s="50"/>
      <c r="Q9" s="50"/>
      <c r="R9" s="50"/>
      <c r="S9" s="50"/>
      <c r="T9" s="50"/>
      <c r="U9" s="50"/>
      <c r="V9" s="50"/>
      <c r="W9" s="50"/>
    </row>
    <row r="10" spans="1:23" x14ac:dyDescent="0.25">
      <c r="A10" s="26" t="s">
        <v>13</v>
      </c>
      <c r="B10" s="39" t="s">
        <v>34</v>
      </c>
      <c r="C10" s="52"/>
      <c r="D10" s="50"/>
      <c r="E10" s="50"/>
      <c r="F10" s="50"/>
      <c r="G10" s="50"/>
      <c r="H10" s="50"/>
      <c r="I10" s="50"/>
      <c r="J10" s="50"/>
      <c r="K10" s="50"/>
      <c r="L10" s="50"/>
      <c r="M10" s="50"/>
      <c r="N10" s="50"/>
      <c r="O10" s="50"/>
      <c r="P10" s="50"/>
      <c r="Q10" s="50"/>
      <c r="R10" s="50"/>
      <c r="S10" s="50"/>
      <c r="T10" s="50"/>
      <c r="U10" s="50"/>
      <c r="V10" s="50"/>
      <c r="W10" s="50"/>
    </row>
    <row r="11" spans="1:23" x14ac:dyDescent="0.25">
      <c r="A11" s="26" t="s">
        <v>13</v>
      </c>
      <c r="B11" s="39" t="s">
        <v>35</v>
      </c>
      <c r="C11" s="52"/>
      <c r="D11" s="50"/>
      <c r="E11" s="50"/>
      <c r="F11" s="50"/>
      <c r="G11" s="50"/>
      <c r="H11" s="50"/>
      <c r="I11" s="50"/>
      <c r="J11" s="50"/>
      <c r="K11" s="50"/>
      <c r="L11" s="50"/>
      <c r="M11" s="50"/>
      <c r="N11" s="50"/>
      <c r="O11" s="50"/>
      <c r="P11" s="50"/>
      <c r="Q11" s="50"/>
      <c r="R11" s="50"/>
      <c r="S11" s="50"/>
      <c r="T11" s="50"/>
      <c r="U11" s="50"/>
      <c r="V11" s="50"/>
      <c r="W11" s="50"/>
    </row>
    <row r="12" spans="1:23" x14ac:dyDescent="0.25">
      <c r="A12" s="22" t="s">
        <v>36</v>
      </c>
      <c r="B12" s="23"/>
      <c r="C12" s="24"/>
      <c r="D12" s="25"/>
      <c r="E12" s="25"/>
      <c r="F12" s="25"/>
      <c r="G12" s="25"/>
      <c r="H12" s="25"/>
      <c r="I12" s="25"/>
      <c r="J12" s="25"/>
      <c r="K12" s="25"/>
      <c r="L12" s="25"/>
      <c r="M12" s="25"/>
      <c r="N12" s="25"/>
      <c r="O12" s="25"/>
      <c r="P12" s="25"/>
      <c r="Q12" s="25"/>
      <c r="R12" s="25"/>
      <c r="S12" s="25"/>
      <c r="T12" s="25"/>
      <c r="U12" s="25"/>
      <c r="V12" s="25"/>
      <c r="W12" s="25"/>
    </row>
    <row r="13" spans="1:23" x14ac:dyDescent="0.25">
      <c r="A13" s="33" t="s">
        <v>49</v>
      </c>
      <c r="B13" s="34"/>
      <c r="C13" s="35"/>
      <c r="D13" s="36"/>
      <c r="E13" s="36"/>
      <c r="F13" s="36"/>
      <c r="G13" s="36"/>
      <c r="H13" s="36"/>
      <c r="I13" s="36"/>
      <c r="J13" s="36"/>
      <c r="K13" s="36"/>
      <c r="L13" s="36"/>
      <c r="M13" s="36"/>
      <c r="N13" s="36"/>
      <c r="O13" s="36"/>
      <c r="P13" s="36"/>
      <c r="Q13" s="36"/>
      <c r="R13" s="36"/>
      <c r="S13" s="36"/>
      <c r="T13" s="36"/>
      <c r="U13" s="36"/>
      <c r="V13" s="36"/>
      <c r="W13" s="36"/>
    </row>
    <row r="14" spans="1:23" x14ac:dyDescent="0.25">
      <c r="A14" s="26" t="s">
        <v>13</v>
      </c>
      <c r="B14" s="8" t="s">
        <v>37</v>
      </c>
      <c r="C14" s="51">
        <v>20</v>
      </c>
      <c r="D14" s="49"/>
      <c r="E14" s="49"/>
      <c r="F14" s="49"/>
      <c r="G14" s="49"/>
      <c r="H14" s="49"/>
      <c r="I14" s="49"/>
      <c r="J14" s="49"/>
      <c r="K14" s="49"/>
      <c r="L14" s="49"/>
      <c r="M14" s="49"/>
      <c r="N14" s="49"/>
      <c r="O14" s="49"/>
      <c r="P14" s="49"/>
      <c r="Q14" s="49"/>
      <c r="R14" s="49"/>
      <c r="S14" s="49"/>
      <c r="T14" s="49"/>
      <c r="U14" s="49"/>
      <c r="V14" s="49"/>
      <c r="W14" s="49"/>
    </row>
    <row r="15" spans="1:23" x14ac:dyDescent="0.25">
      <c r="A15" s="26"/>
      <c r="B15" s="37" t="s">
        <v>50</v>
      </c>
      <c r="C15" s="52"/>
      <c r="D15" s="50"/>
      <c r="E15" s="50"/>
      <c r="F15" s="50"/>
      <c r="G15" s="50"/>
      <c r="H15" s="50"/>
      <c r="I15" s="50"/>
      <c r="J15" s="50"/>
      <c r="K15" s="50"/>
      <c r="L15" s="50"/>
      <c r="M15" s="50"/>
      <c r="N15" s="50"/>
      <c r="O15" s="50"/>
      <c r="P15" s="50"/>
      <c r="Q15" s="50"/>
      <c r="R15" s="50"/>
      <c r="S15" s="50"/>
      <c r="T15" s="50"/>
      <c r="U15" s="50"/>
      <c r="V15" s="50"/>
      <c r="W15" s="50"/>
    </row>
    <row r="16" spans="1:23" x14ac:dyDescent="0.25">
      <c r="A16" s="26"/>
      <c r="B16" s="37" t="s">
        <v>51</v>
      </c>
      <c r="C16" s="52"/>
      <c r="D16" s="50"/>
      <c r="E16" s="50"/>
      <c r="F16" s="50"/>
      <c r="G16" s="50"/>
      <c r="H16" s="50"/>
      <c r="I16" s="50"/>
      <c r="J16" s="50"/>
      <c r="K16" s="50"/>
      <c r="L16" s="50"/>
      <c r="M16" s="50"/>
      <c r="N16" s="50"/>
      <c r="O16" s="50"/>
      <c r="P16" s="50"/>
      <c r="Q16" s="50"/>
      <c r="R16" s="50"/>
      <c r="S16" s="50"/>
      <c r="T16" s="50"/>
      <c r="U16" s="50"/>
      <c r="V16" s="50"/>
      <c r="W16" s="50"/>
    </row>
    <row r="17" spans="1:23" x14ac:dyDescent="0.25">
      <c r="A17" s="26"/>
      <c r="B17" s="37" t="s">
        <v>52</v>
      </c>
      <c r="C17" s="52"/>
      <c r="D17" s="50"/>
      <c r="E17" s="50"/>
      <c r="F17" s="50"/>
      <c r="G17" s="50"/>
      <c r="H17" s="50"/>
      <c r="I17" s="50"/>
      <c r="J17" s="50"/>
      <c r="K17" s="50"/>
      <c r="L17" s="50"/>
      <c r="M17" s="50"/>
      <c r="N17" s="50"/>
      <c r="O17" s="50"/>
      <c r="P17" s="50"/>
      <c r="Q17" s="50"/>
      <c r="R17" s="50"/>
      <c r="S17" s="50"/>
      <c r="T17" s="50"/>
      <c r="U17" s="50"/>
      <c r="V17" s="50"/>
      <c r="W17" s="50"/>
    </row>
    <row r="18" spans="1:23" ht="30" x14ac:dyDescent="0.25">
      <c r="A18" s="26" t="s">
        <v>13</v>
      </c>
      <c r="B18" s="8" t="s">
        <v>38</v>
      </c>
      <c r="C18" s="52"/>
      <c r="D18" s="50"/>
      <c r="E18" s="50"/>
      <c r="F18" s="50"/>
      <c r="G18" s="50"/>
      <c r="H18" s="50"/>
      <c r="I18" s="50"/>
      <c r="J18" s="50"/>
      <c r="K18" s="50"/>
      <c r="L18" s="50"/>
      <c r="M18" s="50"/>
      <c r="N18" s="50"/>
      <c r="O18" s="50"/>
      <c r="P18" s="50"/>
      <c r="Q18" s="50"/>
      <c r="R18" s="50"/>
      <c r="S18" s="50"/>
      <c r="T18" s="50"/>
      <c r="U18" s="50"/>
      <c r="V18" s="50"/>
      <c r="W18" s="50"/>
    </row>
    <row r="19" spans="1:23" x14ac:dyDescent="0.25">
      <c r="A19" s="26"/>
      <c r="B19" s="40" t="s">
        <v>53</v>
      </c>
      <c r="C19" s="52"/>
      <c r="D19" s="50"/>
      <c r="E19" s="50"/>
      <c r="F19" s="50"/>
      <c r="G19" s="50"/>
      <c r="H19" s="50"/>
      <c r="I19" s="50"/>
      <c r="J19" s="50"/>
      <c r="K19" s="50"/>
      <c r="L19" s="50"/>
      <c r="M19" s="50"/>
      <c r="N19" s="50"/>
      <c r="O19" s="50"/>
      <c r="P19" s="50"/>
      <c r="Q19" s="50"/>
      <c r="R19" s="50"/>
      <c r="S19" s="50"/>
      <c r="T19" s="50"/>
      <c r="U19" s="50"/>
      <c r="V19" s="50"/>
      <c r="W19" s="50"/>
    </row>
    <row r="20" spans="1:23" x14ac:dyDescent="0.25">
      <c r="A20" s="26"/>
      <c r="B20" s="40" t="s">
        <v>56</v>
      </c>
      <c r="C20" s="52"/>
      <c r="D20" s="50"/>
      <c r="E20" s="50"/>
      <c r="F20" s="50"/>
      <c r="G20" s="50"/>
      <c r="H20" s="50"/>
      <c r="I20" s="50"/>
      <c r="J20" s="50"/>
      <c r="K20" s="50"/>
      <c r="L20" s="50"/>
      <c r="M20" s="50"/>
      <c r="N20" s="50"/>
      <c r="O20" s="50"/>
      <c r="P20" s="50"/>
      <c r="Q20" s="50"/>
      <c r="R20" s="50"/>
      <c r="S20" s="50"/>
      <c r="T20" s="50"/>
      <c r="U20" s="50"/>
      <c r="V20" s="50"/>
      <c r="W20" s="50"/>
    </row>
    <row r="21" spans="1:23" x14ac:dyDescent="0.25">
      <c r="A21" s="26"/>
      <c r="B21" s="40" t="s">
        <v>55</v>
      </c>
      <c r="C21" s="52"/>
      <c r="D21" s="50"/>
      <c r="E21" s="50"/>
      <c r="F21" s="50"/>
      <c r="G21" s="50"/>
      <c r="H21" s="50"/>
      <c r="I21" s="50"/>
      <c r="J21" s="50"/>
      <c r="K21" s="50"/>
      <c r="L21" s="50"/>
      <c r="M21" s="50"/>
      <c r="N21" s="50"/>
      <c r="O21" s="50"/>
      <c r="P21" s="50"/>
      <c r="Q21" s="50"/>
      <c r="R21" s="50"/>
      <c r="S21" s="50"/>
      <c r="T21" s="50"/>
      <c r="U21" s="50"/>
      <c r="V21" s="50"/>
      <c r="W21" s="50"/>
    </row>
    <row r="22" spans="1:23" x14ac:dyDescent="0.25">
      <c r="A22" s="26"/>
      <c r="B22" s="43" t="s">
        <v>54</v>
      </c>
      <c r="C22" s="53"/>
      <c r="D22" s="54"/>
      <c r="E22" s="54"/>
      <c r="F22" s="54"/>
      <c r="G22" s="54"/>
      <c r="H22" s="54"/>
      <c r="I22" s="54"/>
      <c r="J22" s="54"/>
      <c r="K22" s="54"/>
      <c r="L22" s="54"/>
      <c r="M22" s="54"/>
      <c r="N22" s="54"/>
      <c r="O22" s="54"/>
      <c r="P22" s="54"/>
      <c r="Q22" s="54"/>
      <c r="R22" s="54"/>
      <c r="S22" s="54"/>
      <c r="T22" s="54"/>
      <c r="U22" s="54"/>
      <c r="V22" s="54"/>
      <c r="W22" s="54"/>
    </row>
    <row r="23" spans="1:23" x14ac:dyDescent="0.25">
      <c r="A23" s="41" t="s">
        <v>39</v>
      </c>
      <c r="B23" s="23"/>
      <c r="C23" s="24"/>
      <c r="D23" s="38"/>
      <c r="E23" s="25"/>
      <c r="F23" s="25"/>
      <c r="G23" s="25"/>
      <c r="H23" s="25"/>
      <c r="I23" s="25"/>
      <c r="J23" s="25"/>
      <c r="K23" s="25"/>
      <c r="L23" s="25"/>
      <c r="M23" s="25"/>
      <c r="N23" s="25"/>
      <c r="O23" s="25"/>
      <c r="P23" s="25"/>
      <c r="Q23" s="25"/>
      <c r="R23" s="25"/>
      <c r="S23" s="25"/>
      <c r="T23" s="25"/>
      <c r="U23" s="25"/>
      <c r="V23" s="25"/>
      <c r="W23" s="25"/>
    </row>
    <row r="24" spans="1:23" x14ac:dyDescent="0.25">
      <c r="A24" s="26" t="s">
        <v>13</v>
      </c>
      <c r="B24" s="37" t="s">
        <v>40</v>
      </c>
      <c r="C24" s="51">
        <v>20</v>
      </c>
      <c r="D24" s="49"/>
      <c r="E24" s="49"/>
      <c r="F24" s="49"/>
      <c r="G24" s="49"/>
      <c r="H24" s="49"/>
      <c r="I24" s="49"/>
      <c r="J24" s="49"/>
      <c r="K24" s="49"/>
      <c r="L24" s="49"/>
      <c r="M24" s="49"/>
      <c r="N24" s="49"/>
      <c r="O24" s="49"/>
      <c r="P24" s="49"/>
      <c r="Q24" s="49"/>
      <c r="R24" s="49"/>
      <c r="S24" s="49"/>
      <c r="T24" s="49"/>
      <c r="U24" s="49"/>
      <c r="V24" s="49"/>
      <c r="W24" s="49"/>
    </row>
    <row r="25" spans="1:23" x14ac:dyDescent="0.25">
      <c r="A25" s="26" t="s">
        <v>13</v>
      </c>
      <c r="B25" s="42" t="s">
        <v>41</v>
      </c>
      <c r="C25" s="52"/>
      <c r="D25" s="50"/>
      <c r="E25" s="50"/>
      <c r="F25" s="50"/>
      <c r="G25" s="50"/>
      <c r="H25" s="50"/>
      <c r="I25" s="50"/>
      <c r="J25" s="50"/>
      <c r="K25" s="50"/>
      <c r="L25" s="50"/>
      <c r="M25" s="50"/>
      <c r="N25" s="50"/>
      <c r="O25" s="50"/>
      <c r="P25" s="50"/>
      <c r="Q25" s="50"/>
      <c r="R25" s="50"/>
      <c r="S25" s="50"/>
      <c r="T25" s="50"/>
      <c r="U25" s="50"/>
      <c r="V25" s="50"/>
      <c r="W25" s="50"/>
    </row>
    <row r="26" spans="1:23" x14ac:dyDescent="0.25">
      <c r="A26" s="26" t="s">
        <v>13</v>
      </c>
      <c r="B26" s="37" t="s">
        <v>42</v>
      </c>
      <c r="C26" s="52"/>
      <c r="D26" s="50"/>
      <c r="E26" s="50"/>
      <c r="F26" s="50"/>
      <c r="G26" s="50"/>
      <c r="H26" s="50"/>
      <c r="I26" s="50"/>
      <c r="J26" s="50"/>
      <c r="K26" s="50"/>
      <c r="L26" s="50"/>
      <c r="M26" s="50"/>
      <c r="N26" s="50"/>
      <c r="O26" s="50"/>
      <c r="P26" s="50"/>
      <c r="Q26" s="50"/>
      <c r="R26" s="50"/>
      <c r="S26" s="50"/>
      <c r="T26" s="50"/>
      <c r="U26" s="50"/>
      <c r="V26" s="50"/>
      <c r="W26" s="50"/>
    </row>
    <row r="27" spans="1:23" x14ac:dyDescent="0.25">
      <c r="A27" s="26" t="s">
        <v>13</v>
      </c>
      <c r="B27" s="43" t="s">
        <v>43</v>
      </c>
      <c r="C27" s="52"/>
      <c r="D27" s="50"/>
      <c r="E27" s="50"/>
      <c r="F27" s="50"/>
      <c r="G27" s="50"/>
      <c r="H27" s="50"/>
      <c r="I27" s="50"/>
      <c r="J27" s="50"/>
      <c r="K27" s="50"/>
      <c r="L27" s="50"/>
      <c r="M27" s="50"/>
      <c r="N27" s="50"/>
      <c r="O27" s="50"/>
      <c r="P27" s="50"/>
      <c r="Q27" s="50"/>
      <c r="R27" s="50"/>
      <c r="S27" s="50"/>
      <c r="T27" s="50"/>
      <c r="U27" s="50"/>
      <c r="V27" s="50"/>
      <c r="W27" s="50"/>
    </row>
    <row r="28" spans="1:23" x14ac:dyDescent="0.25">
      <c r="A28" s="9" t="s">
        <v>14</v>
      </c>
      <c r="B28" s="9"/>
      <c r="C28" s="10">
        <f>SUM(C6:C27)</f>
        <v>60</v>
      </c>
      <c r="D28" s="10">
        <f t="shared" ref="C28:W28" si="0">SUM(D6:D27)</f>
        <v>0</v>
      </c>
      <c r="E28" s="10">
        <f t="shared" si="0"/>
        <v>0</v>
      </c>
      <c r="F28" s="10">
        <f t="shared" si="0"/>
        <v>0</v>
      </c>
      <c r="G28" s="10">
        <f t="shared" si="0"/>
        <v>0</v>
      </c>
      <c r="H28" s="10">
        <f t="shared" si="0"/>
        <v>0</v>
      </c>
      <c r="I28" s="10">
        <f t="shared" si="0"/>
        <v>0</v>
      </c>
      <c r="J28" s="10">
        <f t="shared" si="0"/>
        <v>0</v>
      </c>
      <c r="K28" s="10">
        <f t="shared" si="0"/>
        <v>0</v>
      </c>
      <c r="L28" s="10">
        <f t="shared" si="0"/>
        <v>0</v>
      </c>
      <c r="M28" s="10">
        <f t="shared" si="0"/>
        <v>0</v>
      </c>
      <c r="N28" s="10">
        <f t="shared" si="0"/>
        <v>0</v>
      </c>
      <c r="O28" s="10">
        <f t="shared" si="0"/>
        <v>0</v>
      </c>
      <c r="P28" s="10">
        <f t="shared" si="0"/>
        <v>0</v>
      </c>
      <c r="Q28" s="10">
        <f t="shared" si="0"/>
        <v>0</v>
      </c>
      <c r="R28" s="10">
        <f t="shared" si="0"/>
        <v>0</v>
      </c>
      <c r="S28" s="10">
        <f t="shared" si="0"/>
        <v>0</v>
      </c>
      <c r="T28" s="10">
        <f t="shared" si="0"/>
        <v>0</v>
      </c>
      <c r="U28" s="10">
        <f t="shared" si="0"/>
        <v>0</v>
      </c>
      <c r="V28" s="10">
        <f t="shared" si="0"/>
        <v>0</v>
      </c>
      <c r="W28" s="10">
        <f t="shared" si="0"/>
        <v>0</v>
      </c>
    </row>
    <row r="30" spans="1:23" x14ac:dyDescent="0.25">
      <c r="A30" t="s">
        <v>15</v>
      </c>
      <c r="B30" t="s">
        <v>16</v>
      </c>
    </row>
    <row r="31" spans="1:23" x14ac:dyDescent="0.25">
      <c r="B31" t="s">
        <v>17</v>
      </c>
    </row>
  </sheetData>
  <sheetProtection algorithmName="SHA-512" hashValue="FYC6j/gDqcrfwcN1bxQ4+yYCDDadKdT4a+cbI5Ij0CZ1EScUrAxW6okDVqm7bIwgZnbkEGVwyFaho8A4JaoQEg==" saltValue="V+MFNHj+OevRJGKz1XuIlQ==" spinCount="100000" sheet="1" objects="1" scenarios="1" selectLockedCells="1"/>
  <mergeCells count="83">
    <mergeCell ref="W24:W27"/>
    <mergeCell ref="R24:R27"/>
    <mergeCell ref="S24:S27"/>
    <mergeCell ref="T24:T27"/>
    <mergeCell ref="U24:U27"/>
    <mergeCell ref="V24:V27"/>
    <mergeCell ref="R14:R22"/>
    <mergeCell ref="S14:S22"/>
    <mergeCell ref="T14:T22"/>
    <mergeCell ref="U14:U22"/>
    <mergeCell ref="V14:V22"/>
    <mergeCell ref="W14:W22"/>
    <mergeCell ref="C24:C27"/>
    <mergeCell ref="D24:D27"/>
    <mergeCell ref="E24:E27"/>
    <mergeCell ref="F24:F27"/>
    <mergeCell ref="G24:G27"/>
    <mergeCell ref="H24:H27"/>
    <mergeCell ref="I24:I27"/>
    <mergeCell ref="J24:J27"/>
    <mergeCell ref="K24:K27"/>
    <mergeCell ref="L24:L27"/>
    <mergeCell ref="M24:M27"/>
    <mergeCell ref="N24:N27"/>
    <mergeCell ref="O24:O27"/>
    <mergeCell ref="P24:P27"/>
    <mergeCell ref="Q24:Q27"/>
    <mergeCell ref="R8:R11"/>
    <mergeCell ref="S8:S11"/>
    <mergeCell ref="T8:T11"/>
    <mergeCell ref="U8:U11"/>
    <mergeCell ref="V8:V11"/>
    <mergeCell ref="W8:W11"/>
    <mergeCell ref="C14:C22"/>
    <mergeCell ref="D14:D22"/>
    <mergeCell ref="E14:E22"/>
    <mergeCell ref="F14:F22"/>
    <mergeCell ref="G14:G22"/>
    <mergeCell ref="H14:H22"/>
    <mergeCell ref="I14:I22"/>
    <mergeCell ref="J14:J22"/>
    <mergeCell ref="K14:K22"/>
    <mergeCell ref="L14:L22"/>
    <mergeCell ref="M14:M22"/>
    <mergeCell ref="N14:N22"/>
    <mergeCell ref="O14:O22"/>
    <mergeCell ref="P14:P22"/>
    <mergeCell ref="Q14:Q22"/>
    <mergeCell ref="C8:C11"/>
    <mergeCell ref="D8:D11"/>
    <mergeCell ref="E8:E11"/>
    <mergeCell ref="F8:F11"/>
    <mergeCell ref="G8:G11"/>
    <mergeCell ref="P8:P11"/>
    <mergeCell ref="Q8:Q11"/>
    <mergeCell ref="H8:H11"/>
    <mergeCell ref="I8:I11"/>
    <mergeCell ref="J8:J11"/>
    <mergeCell ref="K8:K11"/>
    <mergeCell ref="L8:L11"/>
    <mergeCell ref="M8:M11"/>
    <mergeCell ref="N8:N11"/>
    <mergeCell ref="O8:O11"/>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8">
    <cfRule type="expression" dxfId="66" priority="220">
      <formula>D8&gt;$C8</formula>
    </cfRule>
  </conditionalFormatting>
  <conditionalFormatting sqref="W8">
    <cfRule type="expression" dxfId="65" priority="201">
      <formula>W8&gt;$C8</formula>
    </cfRule>
  </conditionalFormatting>
  <conditionalFormatting sqref="E8">
    <cfRule type="expression" dxfId="64" priority="219">
      <formula>E8&gt;$C8</formula>
    </cfRule>
  </conditionalFormatting>
  <conditionalFormatting sqref="F8">
    <cfRule type="expression" dxfId="63" priority="218">
      <formula>F8&gt;$C8</formula>
    </cfRule>
  </conditionalFormatting>
  <conditionalFormatting sqref="G8">
    <cfRule type="expression" dxfId="62" priority="217">
      <formula>G8&gt;$C8</formula>
    </cfRule>
  </conditionalFormatting>
  <conditionalFormatting sqref="H8">
    <cfRule type="expression" dxfId="61" priority="216">
      <formula>H8&gt;$C8</formula>
    </cfRule>
  </conditionalFormatting>
  <conditionalFormatting sqref="I8">
    <cfRule type="expression" dxfId="60" priority="215">
      <formula>I8&gt;$C8</formula>
    </cfRule>
  </conditionalFormatting>
  <conditionalFormatting sqref="J8">
    <cfRule type="expression" dxfId="59" priority="214">
      <formula>J8&gt;$C8</formula>
    </cfRule>
  </conditionalFormatting>
  <conditionalFormatting sqref="K8">
    <cfRule type="expression" dxfId="58" priority="213">
      <formula>K8&gt;$C8</formula>
    </cfRule>
  </conditionalFormatting>
  <conditionalFormatting sqref="L8">
    <cfRule type="expression" dxfId="57" priority="212">
      <formula>L8&gt;$C8</formula>
    </cfRule>
  </conditionalFormatting>
  <conditionalFormatting sqref="M8">
    <cfRule type="expression" dxfId="56" priority="211">
      <formula>M8&gt;$C8</formula>
    </cfRule>
  </conditionalFormatting>
  <conditionalFormatting sqref="N8">
    <cfRule type="expression" dxfId="55" priority="210">
      <formula>N8&gt;$C8</formula>
    </cfRule>
  </conditionalFormatting>
  <conditionalFormatting sqref="O8">
    <cfRule type="expression" dxfId="54" priority="209">
      <formula>O8&gt;$C8</formula>
    </cfRule>
  </conditionalFormatting>
  <conditionalFormatting sqref="P8">
    <cfRule type="expression" dxfId="53" priority="208">
      <formula>P8&gt;$C8</formula>
    </cfRule>
  </conditionalFormatting>
  <conditionalFormatting sqref="Q8">
    <cfRule type="expression" dxfId="52" priority="207">
      <formula>Q8&gt;$C8</formula>
    </cfRule>
  </conditionalFormatting>
  <conditionalFormatting sqref="R8">
    <cfRule type="expression" dxfId="51" priority="206">
      <formula>R8&gt;$C8</formula>
    </cfRule>
  </conditionalFormatting>
  <conditionalFormatting sqref="S8">
    <cfRule type="expression" dxfId="50" priority="205">
      <formula>S8&gt;$C8</formula>
    </cfRule>
  </conditionalFormatting>
  <conditionalFormatting sqref="T8">
    <cfRule type="expression" dxfId="49" priority="204">
      <formula>T8&gt;$C8</formula>
    </cfRule>
  </conditionalFormatting>
  <conditionalFormatting sqref="U8">
    <cfRule type="expression" dxfId="48" priority="203">
      <formula>U8&gt;$C8</formula>
    </cfRule>
  </conditionalFormatting>
  <conditionalFormatting sqref="V8">
    <cfRule type="expression" dxfId="47" priority="202">
      <formula>V8&gt;$C8</formula>
    </cfRule>
  </conditionalFormatting>
  <conditionalFormatting sqref="D6:D7">
    <cfRule type="expression" dxfId="46" priority="180">
      <formula>D6&gt;$C6</formula>
    </cfRule>
  </conditionalFormatting>
  <conditionalFormatting sqref="E6:W7">
    <cfRule type="expression" dxfId="45" priority="179">
      <formula>E6&gt;$C6</formula>
    </cfRule>
  </conditionalFormatting>
  <conditionalFormatting sqref="D12:D13">
    <cfRule type="expression" dxfId="44" priority="178">
      <formula>D12&gt;$C12</formula>
    </cfRule>
  </conditionalFormatting>
  <conditionalFormatting sqref="E12:W13">
    <cfRule type="expression" dxfId="43" priority="177">
      <formula>E12&gt;$C12</formula>
    </cfRule>
  </conditionalFormatting>
  <conditionalFormatting sqref="D23">
    <cfRule type="expression" dxfId="42" priority="176">
      <formula>D23&gt;$C23</formula>
    </cfRule>
  </conditionalFormatting>
  <conditionalFormatting sqref="E23:W23">
    <cfRule type="expression" dxfId="41" priority="175">
      <formula>E23&gt;$C23</formula>
    </cfRule>
  </conditionalFormatting>
  <conditionalFormatting sqref="D14">
    <cfRule type="expression" dxfId="40" priority="160">
      <formula>D14&gt;$C14</formula>
    </cfRule>
  </conditionalFormatting>
  <conditionalFormatting sqref="W14">
    <cfRule type="expression" dxfId="39" priority="141">
      <formula>W14&gt;$C14</formula>
    </cfRule>
  </conditionalFormatting>
  <conditionalFormatting sqref="E14">
    <cfRule type="expression" dxfId="38" priority="159">
      <formula>E14&gt;$C14</formula>
    </cfRule>
  </conditionalFormatting>
  <conditionalFormatting sqref="F14">
    <cfRule type="expression" dxfId="37" priority="158">
      <formula>F14&gt;$C14</formula>
    </cfRule>
  </conditionalFormatting>
  <conditionalFormatting sqref="G14">
    <cfRule type="expression" dxfId="36" priority="157">
      <formula>G14&gt;$C14</formula>
    </cfRule>
  </conditionalFormatting>
  <conditionalFormatting sqref="H14">
    <cfRule type="expression" dxfId="35" priority="156">
      <formula>H14&gt;$C14</formula>
    </cfRule>
  </conditionalFormatting>
  <conditionalFormatting sqref="I14">
    <cfRule type="expression" dxfId="34" priority="155">
      <formula>I14&gt;$C14</formula>
    </cfRule>
  </conditionalFormatting>
  <conditionalFormatting sqref="J14">
    <cfRule type="expression" dxfId="33" priority="154">
      <formula>J14&gt;$C14</formula>
    </cfRule>
  </conditionalFormatting>
  <conditionalFormatting sqref="K14">
    <cfRule type="expression" dxfId="32" priority="153">
      <formula>K14&gt;$C14</formula>
    </cfRule>
  </conditionalFormatting>
  <conditionalFormatting sqref="L14">
    <cfRule type="expression" dxfId="31" priority="152">
      <formula>L14&gt;$C14</formula>
    </cfRule>
  </conditionalFormatting>
  <conditionalFormatting sqref="M14">
    <cfRule type="expression" dxfId="30" priority="151">
      <formula>M14&gt;$C14</formula>
    </cfRule>
  </conditionalFormatting>
  <conditionalFormatting sqref="N14">
    <cfRule type="expression" dxfId="29" priority="150">
      <formula>N14&gt;$C14</formula>
    </cfRule>
  </conditionalFormatting>
  <conditionalFormatting sqref="O14">
    <cfRule type="expression" dxfId="28" priority="149">
      <formula>O14&gt;$C14</formula>
    </cfRule>
  </conditionalFormatting>
  <conditionalFormatting sqref="P14">
    <cfRule type="expression" dxfId="27" priority="148">
      <formula>P14&gt;$C14</formula>
    </cfRule>
  </conditionalFormatting>
  <conditionalFormatting sqref="Q14">
    <cfRule type="expression" dxfId="26" priority="147">
      <formula>Q14&gt;$C14</formula>
    </cfRule>
  </conditionalFormatting>
  <conditionalFormatting sqref="R14">
    <cfRule type="expression" dxfId="25" priority="146">
      <formula>R14&gt;$C14</formula>
    </cfRule>
  </conditionalFormatting>
  <conditionalFormatting sqref="S14">
    <cfRule type="expression" dxfId="24" priority="145">
      <formula>S14&gt;$C14</formula>
    </cfRule>
  </conditionalFormatting>
  <conditionalFormatting sqref="T14">
    <cfRule type="expression" dxfId="23" priority="144">
      <formula>T14&gt;$C14</formula>
    </cfRule>
  </conditionalFormatting>
  <conditionalFormatting sqref="U14">
    <cfRule type="expression" dxfId="22" priority="143">
      <formula>U14&gt;$C14</formula>
    </cfRule>
  </conditionalFormatting>
  <conditionalFormatting sqref="V14">
    <cfRule type="expression" dxfId="21" priority="142">
      <formula>V14&gt;$C14</formula>
    </cfRule>
  </conditionalFormatting>
  <conditionalFormatting sqref="D24">
    <cfRule type="expression" dxfId="20" priority="140">
      <formula>D24&gt;$C24</formula>
    </cfRule>
  </conditionalFormatting>
  <conditionalFormatting sqref="W24">
    <cfRule type="expression" dxfId="19" priority="121">
      <formula>W24&gt;$C24</formula>
    </cfRule>
  </conditionalFormatting>
  <conditionalFormatting sqref="E24">
    <cfRule type="expression" dxfId="18" priority="139">
      <formula>E24&gt;$C24</formula>
    </cfRule>
  </conditionalFormatting>
  <conditionalFormatting sqref="F24">
    <cfRule type="expression" dxfId="17" priority="138">
      <formula>F24&gt;$C24</formula>
    </cfRule>
  </conditionalFormatting>
  <conditionalFormatting sqref="G24">
    <cfRule type="expression" dxfId="16" priority="137">
      <formula>G24&gt;$C24</formula>
    </cfRule>
  </conditionalFormatting>
  <conditionalFormatting sqref="H24">
    <cfRule type="expression" dxfId="15" priority="136">
      <formula>H24&gt;$C24</formula>
    </cfRule>
  </conditionalFormatting>
  <conditionalFormatting sqref="I24">
    <cfRule type="expression" dxfId="14" priority="135">
      <formula>I24&gt;$C24</formula>
    </cfRule>
  </conditionalFormatting>
  <conditionalFormatting sqref="J24">
    <cfRule type="expression" dxfId="13" priority="134">
      <formula>J24&gt;$C24</formula>
    </cfRule>
  </conditionalFormatting>
  <conditionalFormatting sqref="K24">
    <cfRule type="expression" dxfId="12" priority="133">
      <formula>K24&gt;$C24</formula>
    </cfRule>
  </conditionalFormatting>
  <conditionalFormatting sqref="L24">
    <cfRule type="expression" dxfId="11" priority="132">
      <formula>L24&gt;$C24</formula>
    </cfRule>
  </conditionalFormatting>
  <conditionalFormatting sqref="M24">
    <cfRule type="expression" dxfId="10" priority="131">
      <formula>M24&gt;$C24</formula>
    </cfRule>
  </conditionalFormatting>
  <conditionalFormatting sqref="N24">
    <cfRule type="expression" dxfId="9" priority="130">
      <formula>N24&gt;$C24</formula>
    </cfRule>
  </conditionalFormatting>
  <conditionalFormatting sqref="O24">
    <cfRule type="expression" dxfId="8" priority="129">
      <formula>O24&gt;$C24</formula>
    </cfRule>
  </conditionalFormatting>
  <conditionalFormatting sqref="P24">
    <cfRule type="expression" dxfId="7" priority="128">
      <formula>P24&gt;$C24</formula>
    </cfRule>
  </conditionalFormatting>
  <conditionalFormatting sqref="Q24">
    <cfRule type="expression" dxfId="6" priority="127">
      <formula>Q24&gt;$C24</formula>
    </cfRule>
  </conditionalFormatting>
  <conditionalFormatting sqref="R24">
    <cfRule type="expression" dxfId="5" priority="126">
      <formula>R24&gt;$C24</formula>
    </cfRule>
  </conditionalFormatting>
  <conditionalFormatting sqref="S24">
    <cfRule type="expression" dxfId="4" priority="125">
      <formula>S24&gt;$C24</formula>
    </cfRule>
  </conditionalFormatting>
  <conditionalFormatting sqref="T24">
    <cfRule type="expression" dxfId="3" priority="124">
      <formula>T24&gt;$C24</formula>
    </cfRule>
  </conditionalFormatting>
  <conditionalFormatting sqref="U24">
    <cfRule type="expression" dxfId="2" priority="123">
      <formula>U24&gt;$C24</formula>
    </cfRule>
  </conditionalFormatting>
  <conditionalFormatting sqref="V24">
    <cfRule type="expression" dxfId="1" priority="122">
      <formula>V24&gt;$C24</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12" sqref="I12"/>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5N1786  Special Needs Assisting</v>
      </c>
    </row>
    <row r="6" spans="1:9" x14ac:dyDescent="0.25">
      <c r="A6" s="17" t="s">
        <v>7</v>
      </c>
      <c r="B6" s="17" t="s">
        <v>9</v>
      </c>
      <c r="C6" s="17" t="s">
        <v>8</v>
      </c>
      <c r="D6" s="18" t="s">
        <v>20</v>
      </c>
      <c r="E6" s="18" t="s">
        <v>21</v>
      </c>
      <c r="F6" s="18" t="s">
        <v>22</v>
      </c>
      <c r="G6" s="18" t="s">
        <v>23</v>
      </c>
      <c r="H6" s="18" t="s">
        <v>24</v>
      </c>
      <c r="I6" s="18" t="s">
        <v>25</v>
      </c>
    </row>
    <row r="7" spans="1:9" ht="23.25" customHeight="1" x14ac:dyDescent="0.25">
      <c r="A7" s="21">
        <v>1</v>
      </c>
      <c r="B7" s="27" t="str">
        <f>IF(Learners!C11="","",Learners!C11)</f>
        <v/>
      </c>
      <c r="C7" s="27" t="str">
        <f>IF(Learners!B11="","",Learners!B11)</f>
        <v/>
      </c>
      <c r="D7" s="21" t="str">
        <f>IF(Learners!D$11="","",Learners!D$11)</f>
        <v/>
      </c>
      <c r="E7" s="21">
        <f>'Learner Record'!$D$10</f>
        <v>0</v>
      </c>
      <c r="F7" s="21">
        <f>'Skills Demo'!$D$28</f>
        <v>0</v>
      </c>
      <c r="G7" s="21" t="str">
        <f t="shared" ref="G7:G26" si="0">IF(B7="","",SUM(E7:F7))</f>
        <v/>
      </c>
      <c r="H7" s="21" t="str">
        <f>IF(G7="","",IF(G7&gt;79,"D",IF(G7&gt;64,"M", IF(G7&gt;49,"P",IF(G7&lt;50,"U")))))</f>
        <v/>
      </c>
      <c r="I7" s="28"/>
    </row>
    <row r="8" spans="1:9" ht="23.25" customHeight="1" x14ac:dyDescent="0.25">
      <c r="A8" s="29">
        <v>2</v>
      </c>
      <c r="B8" s="30" t="str">
        <f>IF(Learners!C12="","",Learners!C12)</f>
        <v/>
      </c>
      <c r="C8" s="30" t="str">
        <f>IF(Learners!B12="","",Learners!B12)</f>
        <v/>
      </c>
      <c r="D8" s="29" t="str">
        <f>IF(Learners!D12="","",Learners!D12)</f>
        <v/>
      </c>
      <c r="E8" s="29">
        <f>'Learner Record'!$E$10</f>
        <v>0</v>
      </c>
      <c r="F8" s="29">
        <f>'Skills Demo'!$E$28</f>
        <v>0</v>
      </c>
      <c r="G8" s="29" t="str">
        <f t="shared" si="0"/>
        <v/>
      </c>
      <c r="H8" s="20" t="str">
        <f t="shared" ref="H8:H26" si="1">IF(G8="","",IF(G8&gt;79,"D",IF(G8&gt;64,"M", IF(G8&gt;49,"P",IF(G8&lt;50,"U")))))</f>
        <v/>
      </c>
      <c r="I8" s="31"/>
    </row>
    <row r="9" spans="1:9" ht="23.25" customHeight="1" x14ac:dyDescent="0.25">
      <c r="A9" s="21">
        <v>3</v>
      </c>
      <c r="B9" s="27" t="str">
        <f>IF(Learners!C13="","",Learners!C13)</f>
        <v/>
      </c>
      <c r="C9" s="27" t="str">
        <f>IF(Learners!B13="","",Learners!B13)</f>
        <v/>
      </c>
      <c r="D9" s="21" t="str">
        <f>IF(Learners!D13="","",Learners!D13)</f>
        <v/>
      </c>
      <c r="E9" s="21">
        <f>'Learner Record'!$F$10</f>
        <v>0</v>
      </c>
      <c r="F9" s="21">
        <f>'Skills Demo'!$F$28</f>
        <v>0</v>
      </c>
      <c r="G9" s="21" t="str">
        <f t="shared" si="0"/>
        <v/>
      </c>
      <c r="H9" s="21" t="str">
        <f t="shared" si="1"/>
        <v/>
      </c>
      <c r="I9" s="28"/>
    </row>
    <row r="10" spans="1:9" ht="23.25" customHeight="1" x14ac:dyDescent="0.25">
      <c r="A10" s="29">
        <v>4</v>
      </c>
      <c r="B10" s="30" t="str">
        <f>IF(Learners!C14="","",Learners!C14)</f>
        <v/>
      </c>
      <c r="C10" s="30" t="str">
        <f>IF(Learners!B14="","",Learners!B14)</f>
        <v/>
      </c>
      <c r="D10" s="29" t="str">
        <f>IF(Learners!D14="","",Learners!D14)</f>
        <v/>
      </c>
      <c r="E10" s="29">
        <f>'Learner Record'!$G$10</f>
        <v>0</v>
      </c>
      <c r="F10" s="29">
        <f>'Skills Demo'!$G$28</f>
        <v>0</v>
      </c>
      <c r="G10" s="29" t="str">
        <f t="shared" si="0"/>
        <v/>
      </c>
      <c r="H10" s="20" t="str">
        <f t="shared" si="1"/>
        <v/>
      </c>
      <c r="I10" s="31"/>
    </row>
    <row r="11" spans="1:9" ht="23.25" customHeight="1" x14ac:dyDescent="0.25">
      <c r="A11" s="21">
        <v>5</v>
      </c>
      <c r="B11" s="27" t="str">
        <f>IF(Learners!C15="","",Learners!C15)</f>
        <v/>
      </c>
      <c r="C11" s="27" t="str">
        <f>IF(Learners!B15="","",Learners!B15)</f>
        <v/>
      </c>
      <c r="D11" s="21" t="str">
        <f>IF(Learners!D15="","",Learners!D15)</f>
        <v/>
      </c>
      <c r="E11" s="21">
        <f>'Learner Record'!$H$10</f>
        <v>0</v>
      </c>
      <c r="F11" s="21">
        <f>'Skills Demo'!$H$28</f>
        <v>0</v>
      </c>
      <c r="G11" s="21" t="str">
        <f t="shared" si="0"/>
        <v/>
      </c>
      <c r="H11" s="21" t="str">
        <f t="shared" si="1"/>
        <v/>
      </c>
      <c r="I11" s="28"/>
    </row>
    <row r="12" spans="1:9" ht="23.25" customHeight="1" x14ac:dyDescent="0.25">
      <c r="A12" s="29">
        <v>6</v>
      </c>
      <c r="B12" s="30" t="str">
        <f>IF(Learners!C16="","",Learners!C16)</f>
        <v/>
      </c>
      <c r="C12" s="30" t="str">
        <f>IF(Learners!B16="","",Learners!B16)</f>
        <v/>
      </c>
      <c r="D12" s="29" t="str">
        <f>IF(Learners!D16="","",Learners!D16)</f>
        <v/>
      </c>
      <c r="E12" s="29">
        <f>'Learner Record'!$I$10</f>
        <v>0</v>
      </c>
      <c r="F12" s="29">
        <f>'Skills Demo'!$I$28</f>
        <v>0</v>
      </c>
      <c r="G12" s="29" t="str">
        <f t="shared" si="0"/>
        <v/>
      </c>
      <c r="H12" s="20" t="str">
        <f t="shared" si="1"/>
        <v/>
      </c>
      <c r="I12" s="31"/>
    </row>
    <row r="13" spans="1:9" ht="23.25" customHeight="1" x14ac:dyDescent="0.25">
      <c r="A13" s="21">
        <v>7</v>
      </c>
      <c r="B13" s="27" t="str">
        <f>IF(Learners!C17="","",Learners!C17)</f>
        <v/>
      </c>
      <c r="C13" s="27" t="str">
        <f>IF(Learners!B17="","",Learners!B17)</f>
        <v/>
      </c>
      <c r="D13" s="21" t="str">
        <f>IF(Learners!D17="","",Learners!D17)</f>
        <v/>
      </c>
      <c r="E13" s="21">
        <f>'Learner Record'!$J$10</f>
        <v>0</v>
      </c>
      <c r="F13" s="21">
        <f>'Skills Demo'!$J$28</f>
        <v>0</v>
      </c>
      <c r="G13" s="21" t="str">
        <f t="shared" si="0"/>
        <v/>
      </c>
      <c r="H13" s="21" t="str">
        <f t="shared" si="1"/>
        <v/>
      </c>
      <c r="I13" s="28"/>
    </row>
    <row r="14" spans="1:9" ht="23.25" customHeight="1" x14ac:dyDescent="0.25">
      <c r="A14" s="29">
        <v>8</v>
      </c>
      <c r="B14" s="30" t="str">
        <f>IF(Learners!C18="","",Learners!C18)</f>
        <v/>
      </c>
      <c r="C14" s="30" t="str">
        <f>IF(Learners!B18="","",Learners!B18)</f>
        <v/>
      </c>
      <c r="D14" s="29" t="str">
        <f>IF(Learners!D18="","",Learners!D18)</f>
        <v/>
      </c>
      <c r="E14" s="29">
        <f>'Learner Record'!$K$10</f>
        <v>0</v>
      </c>
      <c r="F14" s="29">
        <f>'Skills Demo'!$K$28</f>
        <v>0</v>
      </c>
      <c r="G14" s="29" t="str">
        <f t="shared" si="0"/>
        <v/>
      </c>
      <c r="H14" s="20" t="str">
        <f t="shared" si="1"/>
        <v/>
      </c>
      <c r="I14" s="31"/>
    </row>
    <row r="15" spans="1:9" ht="23.25" customHeight="1" x14ac:dyDescent="0.25">
      <c r="A15" s="21">
        <v>9</v>
      </c>
      <c r="B15" s="27" t="str">
        <f>IF(Learners!C19="","",Learners!C19)</f>
        <v/>
      </c>
      <c r="C15" s="27" t="str">
        <f>IF(Learners!B19="","",Learners!B19)</f>
        <v/>
      </c>
      <c r="D15" s="21" t="str">
        <f>IF(Learners!D19="","",Learners!D19)</f>
        <v/>
      </c>
      <c r="E15" s="21">
        <f>'Learner Record'!$L$10</f>
        <v>0</v>
      </c>
      <c r="F15" s="21">
        <f>'Skills Demo'!$L$28</f>
        <v>0</v>
      </c>
      <c r="G15" s="21" t="str">
        <f t="shared" si="0"/>
        <v/>
      </c>
      <c r="H15" s="21" t="str">
        <f t="shared" si="1"/>
        <v/>
      </c>
      <c r="I15" s="28"/>
    </row>
    <row r="16" spans="1:9" ht="23.25" customHeight="1" x14ac:dyDescent="0.25">
      <c r="A16" s="29">
        <v>10</v>
      </c>
      <c r="B16" s="30" t="str">
        <f>IF(Learners!C20="","",Learners!C20)</f>
        <v/>
      </c>
      <c r="C16" s="30" t="str">
        <f>IF(Learners!B20="","",Learners!B20)</f>
        <v/>
      </c>
      <c r="D16" s="29" t="str">
        <f>IF(Learners!D20="","",Learners!D20)</f>
        <v/>
      </c>
      <c r="E16" s="29">
        <f>'Learner Record'!$M$10</f>
        <v>0</v>
      </c>
      <c r="F16" s="29">
        <f>'Skills Demo'!$M$28</f>
        <v>0</v>
      </c>
      <c r="G16" s="29" t="str">
        <f t="shared" si="0"/>
        <v/>
      </c>
      <c r="H16" s="20" t="str">
        <f t="shared" si="1"/>
        <v/>
      </c>
      <c r="I16" s="31"/>
    </row>
    <row r="17" spans="1:9" ht="23.25" customHeight="1" x14ac:dyDescent="0.25">
      <c r="A17" s="21">
        <v>11</v>
      </c>
      <c r="B17" s="27" t="str">
        <f>IF(Learners!C21="","",Learners!C21)</f>
        <v/>
      </c>
      <c r="C17" s="27" t="str">
        <f>IF(Learners!B21="","",Learners!B21)</f>
        <v/>
      </c>
      <c r="D17" s="21" t="str">
        <f>IF(Learners!D21="","",Learners!D21)</f>
        <v/>
      </c>
      <c r="E17" s="21">
        <f>'Learner Record'!$N$10</f>
        <v>0</v>
      </c>
      <c r="F17" s="21">
        <f>'Skills Demo'!$N$28</f>
        <v>0</v>
      </c>
      <c r="G17" s="21" t="str">
        <f t="shared" si="0"/>
        <v/>
      </c>
      <c r="H17" s="21" t="str">
        <f t="shared" si="1"/>
        <v/>
      </c>
      <c r="I17" s="28"/>
    </row>
    <row r="18" spans="1:9" ht="23.25" customHeight="1" x14ac:dyDescent="0.25">
      <c r="A18" s="29">
        <v>12</v>
      </c>
      <c r="B18" s="30" t="str">
        <f>IF(Learners!C22="","",Learners!C22)</f>
        <v/>
      </c>
      <c r="C18" s="30" t="str">
        <f>IF(Learners!B22="","",Learners!B22)</f>
        <v/>
      </c>
      <c r="D18" s="29" t="str">
        <f>IF(Learners!D22="","",Learners!D22)</f>
        <v/>
      </c>
      <c r="E18" s="29">
        <f>'Learner Record'!$O$10</f>
        <v>0</v>
      </c>
      <c r="F18" s="29">
        <f>'Skills Demo'!$O$28</f>
        <v>0</v>
      </c>
      <c r="G18" s="29" t="str">
        <f t="shared" si="0"/>
        <v/>
      </c>
      <c r="H18" s="20" t="str">
        <f t="shared" si="1"/>
        <v/>
      </c>
      <c r="I18" s="31"/>
    </row>
    <row r="19" spans="1:9" ht="23.25" customHeight="1" x14ac:dyDescent="0.25">
      <c r="A19" s="21">
        <v>13</v>
      </c>
      <c r="B19" s="27" t="str">
        <f>IF(Learners!C23="","",Learners!C23)</f>
        <v/>
      </c>
      <c r="C19" s="27" t="str">
        <f>IF(Learners!B23="","",Learners!B23)</f>
        <v/>
      </c>
      <c r="D19" s="21" t="str">
        <f>IF(Learners!D23="","",Learners!D23)</f>
        <v/>
      </c>
      <c r="E19" s="21">
        <f>'Learner Record'!$P$10</f>
        <v>0</v>
      </c>
      <c r="F19" s="21">
        <f>'Skills Demo'!$P$28</f>
        <v>0</v>
      </c>
      <c r="G19" s="21" t="str">
        <f t="shared" si="0"/>
        <v/>
      </c>
      <c r="H19" s="21" t="str">
        <f t="shared" si="1"/>
        <v/>
      </c>
      <c r="I19" s="28"/>
    </row>
    <row r="20" spans="1:9" ht="23.25" customHeight="1" x14ac:dyDescent="0.25">
      <c r="A20" s="29">
        <v>14</v>
      </c>
      <c r="B20" s="30" t="str">
        <f>IF(Learners!C24="","",Learners!C24)</f>
        <v/>
      </c>
      <c r="C20" s="30" t="str">
        <f>IF(Learners!B24="","",Learners!B24)</f>
        <v/>
      </c>
      <c r="D20" s="29" t="str">
        <f>IF(Learners!D24="","",Learners!D24)</f>
        <v/>
      </c>
      <c r="E20" s="29">
        <f>'Learner Record'!$Q$10</f>
        <v>0</v>
      </c>
      <c r="F20" s="29">
        <f>'Skills Demo'!$Q$28</f>
        <v>0</v>
      </c>
      <c r="G20" s="29" t="str">
        <f t="shared" si="0"/>
        <v/>
      </c>
      <c r="H20" s="20" t="str">
        <f t="shared" si="1"/>
        <v/>
      </c>
      <c r="I20" s="31"/>
    </row>
    <row r="21" spans="1:9" ht="23.25" customHeight="1" x14ac:dyDescent="0.25">
      <c r="A21" s="21">
        <v>15</v>
      </c>
      <c r="B21" s="27" t="str">
        <f>IF(Learners!C25="","",Learners!C25)</f>
        <v/>
      </c>
      <c r="C21" s="27" t="str">
        <f>IF(Learners!B25="","",Learners!B25)</f>
        <v/>
      </c>
      <c r="D21" s="21" t="str">
        <f>IF(Learners!D25="","",Learners!D25)</f>
        <v/>
      </c>
      <c r="E21" s="21">
        <f>'Learner Record'!$R$10</f>
        <v>0</v>
      </c>
      <c r="F21" s="21">
        <f>'Skills Demo'!$R$28</f>
        <v>0</v>
      </c>
      <c r="G21" s="21" t="str">
        <f t="shared" si="0"/>
        <v/>
      </c>
      <c r="H21" s="21" t="str">
        <f t="shared" si="1"/>
        <v/>
      </c>
      <c r="I21" s="28"/>
    </row>
    <row r="22" spans="1:9" ht="23.25" customHeight="1" x14ac:dyDescent="0.25">
      <c r="A22" s="29">
        <v>16</v>
      </c>
      <c r="B22" s="30" t="str">
        <f>IF(Learners!C26="","",Learners!C26)</f>
        <v/>
      </c>
      <c r="C22" s="30" t="str">
        <f>IF(Learners!B26="","",Learners!B26)</f>
        <v/>
      </c>
      <c r="D22" s="29" t="str">
        <f>IF(Learners!D26="","",Learners!D26)</f>
        <v/>
      </c>
      <c r="E22" s="29">
        <f>'Learner Record'!$S$10</f>
        <v>0</v>
      </c>
      <c r="F22" s="29">
        <f>'Skills Demo'!$S$28</f>
        <v>0</v>
      </c>
      <c r="G22" s="29" t="str">
        <f t="shared" si="0"/>
        <v/>
      </c>
      <c r="H22" s="20" t="str">
        <f t="shared" si="1"/>
        <v/>
      </c>
      <c r="I22" s="31"/>
    </row>
    <row r="23" spans="1:9" ht="23.25" customHeight="1" x14ac:dyDescent="0.25">
      <c r="A23" s="21">
        <v>17</v>
      </c>
      <c r="B23" s="27" t="str">
        <f>IF(Learners!C27="","",Learners!C27)</f>
        <v/>
      </c>
      <c r="C23" s="27" t="str">
        <f>IF(Learners!B27="","",Learners!B27)</f>
        <v/>
      </c>
      <c r="D23" s="21" t="str">
        <f>IF(Learners!D27="","",Learners!D27)</f>
        <v/>
      </c>
      <c r="E23" s="21">
        <f>'Learner Record'!$T$10</f>
        <v>0</v>
      </c>
      <c r="F23" s="21">
        <f>'Skills Demo'!$T$28</f>
        <v>0</v>
      </c>
      <c r="G23" s="21" t="str">
        <f t="shared" si="0"/>
        <v/>
      </c>
      <c r="H23" s="21" t="str">
        <f t="shared" si="1"/>
        <v/>
      </c>
      <c r="I23" s="28"/>
    </row>
    <row r="24" spans="1:9" ht="23.25" customHeight="1" x14ac:dyDescent="0.25">
      <c r="A24" s="29">
        <v>18</v>
      </c>
      <c r="B24" s="30" t="str">
        <f>IF(Learners!C28="","",Learners!C28)</f>
        <v/>
      </c>
      <c r="C24" s="30" t="str">
        <f>IF(Learners!B28="","",Learners!B28)</f>
        <v/>
      </c>
      <c r="D24" s="29" t="str">
        <f>IF(Learners!D28="","",Learners!D28)</f>
        <v/>
      </c>
      <c r="E24" s="29">
        <f>'Learner Record'!$U$10</f>
        <v>0</v>
      </c>
      <c r="F24" s="29">
        <f>'Skills Demo'!$U$28</f>
        <v>0</v>
      </c>
      <c r="G24" s="29" t="str">
        <f t="shared" si="0"/>
        <v/>
      </c>
      <c r="H24" s="20" t="str">
        <f t="shared" si="1"/>
        <v/>
      </c>
      <c r="I24" s="31"/>
    </row>
    <row r="25" spans="1:9" ht="23.25" customHeight="1" x14ac:dyDescent="0.25">
      <c r="A25" s="21">
        <v>19</v>
      </c>
      <c r="B25" s="27" t="str">
        <f>IF(Learners!C29="","",Learners!C29)</f>
        <v/>
      </c>
      <c r="C25" s="27" t="str">
        <f>IF(Learners!B29="","",Learners!B29)</f>
        <v/>
      </c>
      <c r="D25" s="21" t="str">
        <f>IF(Learners!D29="","",Learners!D29)</f>
        <v/>
      </c>
      <c r="E25" s="21">
        <f>'Learner Record'!$V$10</f>
        <v>0</v>
      </c>
      <c r="F25" s="21">
        <f>'Skills Demo'!$V$28</f>
        <v>0</v>
      </c>
      <c r="G25" s="21" t="str">
        <f t="shared" si="0"/>
        <v/>
      </c>
      <c r="H25" s="21" t="str">
        <f t="shared" si="1"/>
        <v/>
      </c>
      <c r="I25" s="28"/>
    </row>
    <row r="26" spans="1:9" ht="23.25" customHeight="1" x14ac:dyDescent="0.25">
      <c r="A26" s="29">
        <v>20</v>
      </c>
      <c r="B26" s="30" t="str">
        <f>IF(Learners!C30="","",Learners!C30)</f>
        <v/>
      </c>
      <c r="C26" s="30" t="str">
        <f>IF(Learners!B30="","",Learners!B30)</f>
        <v/>
      </c>
      <c r="D26" s="29" t="str">
        <f>IF(Learners!D30="","",Learners!D30)</f>
        <v/>
      </c>
      <c r="E26" s="29">
        <f>'Learner Record'!$W$10</f>
        <v>0</v>
      </c>
      <c r="F26" s="29">
        <f>'Skills Demo'!$W$28</f>
        <v>0</v>
      </c>
      <c r="G26" s="29" t="str">
        <f t="shared" si="0"/>
        <v/>
      </c>
      <c r="H26" s="20" t="str">
        <f t="shared" si="1"/>
        <v/>
      </c>
      <c r="I26" s="31"/>
    </row>
    <row r="27" spans="1:9" x14ac:dyDescent="0.25">
      <c r="I27" s="19"/>
    </row>
    <row r="28" spans="1:9" ht="29.25" customHeight="1" x14ac:dyDescent="0.25">
      <c r="A28" s="58" t="s">
        <v>26</v>
      </c>
      <c r="B28" s="59"/>
      <c r="C28" s="59"/>
      <c r="D28" s="59"/>
      <c r="E28" s="59"/>
      <c r="F28" s="59"/>
      <c r="G28" s="59"/>
      <c r="H28" s="59"/>
      <c r="I28" s="59"/>
    </row>
    <row r="29" spans="1:9" ht="30" customHeight="1" x14ac:dyDescent="0.25">
      <c r="A29" s="55" t="s">
        <v>27</v>
      </c>
      <c r="B29" s="56"/>
      <c r="C29" s="56"/>
      <c r="D29" s="56"/>
      <c r="E29" s="56"/>
      <c r="F29" s="56"/>
      <c r="G29" s="56"/>
      <c r="H29" s="56"/>
      <c r="I29" s="56"/>
    </row>
    <row r="30" spans="1:9" x14ac:dyDescent="0.25">
      <c r="B30" s="7"/>
    </row>
  </sheetData>
  <sheetProtection algorithmName="SHA-512" hashValue="dUg25+mv5WFwTOi86xfDLbcEGi3SvQavtxpbd1qSNVCpIHNVSC93lfg/E3rhVXhSqb54EFTywbEPtyBzxzTEXA==" saltValue="zsAp7X4wnYdtj+s/sEGO+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http://schemas.microsoft.com/office/infopath/2007/PartnerControls"/>
    <ds:schemaRef ds:uri="http://purl.org/dc/elements/1.1/"/>
    <ds:schemaRef ds:uri="http://schemas.microsoft.com/office/2006/metadata/properties"/>
    <ds:schemaRef ds:uri="http://purl.org/dc/terms/"/>
    <ds:schemaRef ds:uri="80ce844a-3414-47bc-be42-35076de08631"/>
    <ds:schemaRef ds:uri="8a304dd5-7e6f-40be-acfb-5410e2b167fb"/>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Learner Record</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dcterms:created xsi:type="dcterms:W3CDTF">2020-08-23T19:19:09Z</dcterms:created>
  <dcterms:modified xsi:type="dcterms:W3CDTF">2020-08-31T10:03:18Z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