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4"/>
  </bookViews>
  <sheets>
    <sheet name="Learners" sheetId="1" r:id="rId1"/>
    <sheet name="Collection of Work" sheetId="2" r:id="rId2"/>
    <sheet name="Exam" sheetId="7" r:id="rId3"/>
    <sheet name="Skills Demo" sheetId="8" r:id="rId4"/>
    <sheet name="Summary Results Sheet" sheetId="6"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6" i="8" l="1"/>
  <c r="G26" i="6" s="1"/>
  <c r="V16" i="8"/>
  <c r="G25" i="6" s="1"/>
  <c r="U16" i="8"/>
  <c r="G24" i="6" s="1"/>
  <c r="T16" i="8"/>
  <c r="G23" i="6" s="1"/>
  <c r="S16" i="8"/>
  <c r="G22" i="6" s="1"/>
  <c r="R16" i="8"/>
  <c r="G21" i="6" s="1"/>
  <c r="Q16" i="8"/>
  <c r="G20" i="6" s="1"/>
  <c r="P16" i="8"/>
  <c r="G19" i="6" s="1"/>
  <c r="O16" i="8"/>
  <c r="G18" i="6" s="1"/>
  <c r="N16" i="8"/>
  <c r="G17" i="6" s="1"/>
  <c r="M16" i="8"/>
  <c r="G16" i="6" s="1"/>
  <c r="L16" i="8"/>
  <c r="G15" i="6" s="1"/>
  <c r="K16" i="8"/>
  <c r="G14" i="6" s="1"/>
  <c r="J16" i="8"/>
  <c r="G13" i="6" s="1"/>
  <c r="I16" i="8"/>
  <c r="G12" i="6" s="1"/>
  <c r="H16" i="8"/>
  <c r="G11" i="6" s="1"/>
  <c r="G16" i="8"/>
  <c r="G10" i="6" s="1"/>
  <c r="F16" i="8"/>
  <c r="G9" i="6" s="1"/>
  <c r="E16" i="8"/>
  <c r="G8" i="6" s="1"/>
  <c r="D16" i="8"/>
  <c r="G7" i="6" s="1"/>
  <c r="C16" i="8"/>
  <c r="W2" i="8"/>
  <c r="V2" i="8"/>
  <c r="U2" i="8"/>
  <c r="T2" i="8"/>
  <c r="S2" i="8"/>
  <c r="R2" i="8"/>
  <c r="Q2" i="8"/>
  <c r="P2" i="8"/>
  <c r="O2" i="8"/>
  <c r="N2" i="8"/>
  <c r="M2" i="8"/>
  <c r="L2" i="8"/>
  <c r="K2" i="8"/>
  <c r="J2" i="8"/>
  <c r="I2" i="8"/>
  <c r="H2" i="8"/>
  <c r="G2" i="8"/>
  <c r="F2" i="8"/>
  <c r="E2" i="8"/>
  <c r="D2" i="8"/>
  <c r="A1" i="8"/>
  <c r="W17" i="7"/>
  <c r="F26" i="6" s="1"/>
  <c r="V17" i="7"/>
  <c r="F25" i="6" s="1"/>
  <c r="U17" i="7"/>
  <c r="F24" i="6" s="1"/>
  <c r="T17" i="7"/>
  <c r="F23" i="6" s="1"/>
  <c r="S17" i="7"/>
  <c r="F22" i="6" s="1"/>
  <c r="R17" i="7"/>
  <c r="F21" i="6" s="1"/>
  <c r="Q17" i="7"/>
  <c r="F20" i="6" s="1"/>
  <c r="P17" i="7"/>
  <c r="F19" i="6" s="1"/>
  <c r="O17" i="7"/>
  <c r="F18" i="6" s="1"/>
  <c r="N17" i="7"/>
  <c r="F17" i="6" s="1"/>
  <c r="M17" i="7"/>
  <c r="F16" i="6" s="1"/>
  <c r="L17" i="7"/>
  <c r="F15" i="6" s="1"/>
  <c r="K17" i="7"/>
  <c r="F14" i="6" s="1"/>
  <c r="J17" i="7"/>
  <c r="F13" i="6" s="1"/>
  <c r="I17" i="7"/>
  <c r="F12" i="6" s="1"/>
  <c r="H17" i="7"/>
  <c r="F11" i="6" s="1"/>
  <c r="G17" i="7"/>
  <c r="F10" i="6" s="1"/>
  <c r="F17" i="7"/>
  <c r="F9" i="6" s="1"/>
  <c r="E17" i="7"/>
  <c r="F8" i="6" s="1"/>
  <c r="D17" i="7"/>
  <c r="F7" i="6" s="1"/>
  <c r="C17" i="7"/>
  <c r="W2" i="7"/>
  <c r="V2" i="7"/>
  <c r="U2" i="7"/>
  <c r="T2" i="7"/>
  <c r="S2" i="7"/>
  <c r="R2" i="7"/>
  <c r="Q2" i="7"/>
  <c r="P2" i="7"/>
  <c r="O2" i="7"/>
  <c r="N2" i="7"/>
  <c r="M2" i="7"/>
  <c r="L2" i="7"/>
  <c r="K2" i="7"/>
  <c r="J2" i="7"/>
  <c r="I2" i="7"/>
  <c r="H2" i="7"/>
  <c r="G2" i="7"/>
  <c r="F2" i="7"/>
  <c r="E2" i="7"/>
  <c r="D2" i="7"/>
  <c r="A1" i="7"/>
  <c r="W16" i="2" l="1"/>
  <c r="E26" i="6" s="1"/>
  <c r="V16" i="2"/>
  <c r="E25" i="6" s="1"/>
  <c r="U16" i="2"/>
  <c r="E24" i="6" s="1"/>
  <c r="T16" i="2"/>
  <c r="E23" i="6" s="1"/>
  <c r="S16" i="2"/>
  <c r="E22" i="6" s="1"/>
  <c r="R16" i="2"/>
  <c r="E21" i="6" s="1"/>
  <c r="Q16" i="2"/>
  <c r="E20" i="6" s="1"/>
  <c r="P16" i="2"/>
  <c r="E19" i="6" s="1"/>
  <c r="O16" i="2"/>
  <c r="E18" i="6" s="1"/>
  <c r="N16" i="2"/>
  <c r="E17" i="6" s="1"/>
  <c r="M16" i="2"/>
  <c r="E16" i="6" s="1"/>
  <c r="L16" i="2"/>
  <c r="E15" i="6" s="1"/>
  <c r="K16" i="2"/>
  <c r="E14" i="6" s="1"/>
  <c r="J16" i="2"/>
  <c r="E13" i="6" s="1"/>
  <c r="I16" i="2"/>
  <c r="E12" i="6" s="1"/>
  <c r="H16" i="2"/>
  <c r="E11" i="6" s="1"/>
  <c r="G16" i="2"/>
  <c r="E10" i="6" s="1"/>
  <c r="F16" i="2"/>
  <c r="E9" i="6" s="1"/>
  <c r="E16" i="2"/>
  <c r="E8" i="6" s="1"/>
  <c r="D16" i="2"/>
  <c r="E7" i="6" s="1"/>
  <c r="C16"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H26" i="6" l="1"/>
  <c r="I26" i="6" s="1"/>
  <c r="H25" i="6" l="1"/>
  <c r="I25" i="6" s="1"/>
  <c r="H24" i="6"/>
  <c r="I24" i="6" s="1"/>
  <c r="H22" i="6"/>
  <c r="I22" i="6" s="1"/>
  <c r="H8" i="6"/>
  <c r="I8" i="6" s="1"/>
  <c r="H20" i="6"/>
  <c r="I20" i="6" s="1"/>
  <c r="H9" i="6"/>
  <c r="I9" i="6" s="1"/>
  <c r="H10" i="6"/>
  <c r="I10" i="6" s="1"/>
  <c r="H12" i="6"/>
  <c r="I12" i="6" s="1"/>
  <c r="H16" i="6"/>
  <c r="I16" i="6" s="1"/>
  <c r="H7" i="6"/>
  <c r="I7" i="6" s="1"/>
  <c r="H14" i="6"/>
  <c r="I14" i="6" s="1"/>
  <c r="H11" i="6"/>
  <c r="I11" i="6" s="1"/>
  <c r="H13" i="6"/>
  <c r="I13" i="6" s="1"/>
  <c r="H21" i="6"/>
  <c r="I21" i="6" s="1"/>
  <c r="H17" i="6"/>
  <c r="I17" i="6" s="1"/>
  <c r="H19" i="6"/>
  <c r="I19" i="6" s="1"/>
  <c r="H15" i="6"/>
  <c r="I15" i="6" s="1"/>
  <c r="H18" i="6"/>
  <c r="I18" i="6" s="1"/>
  <c r="H23" i="6"/>
  <c r="I23" i="6" s="1"/>
</calcChain>
</file>

<file path=xl/sharedStrings.xml><?xml version="1.0" encoding="utf-8"?>
<sst xmlns="http://schemas.openxmlformats.org/spreadsheetml/2006/main" count="104" uniqueCount="62">
  <si>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</si>
  <si>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</si>
  <si>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</si>
  <si>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</si>
  <si>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</si>
  <si>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</si>
  <si>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</si>
  <si>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</si>
  <si>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</si>
  <si>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</si>
  <si>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</si>
  <si>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</si>
  <si>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</si>
  <si>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</si>
  <si>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</si>
  <si>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</si>
  <si>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</si>
  <si>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</si>
  <si>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</si>
  <si>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</si>
  <si>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</si>
  <si>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</si>
  <si>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Exam</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</si>
  <si>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</si>
  <si>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</si>
  <si>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</si>
  <si>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</si>
  <si>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</si>
  <si>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</si>
  <si>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5N1785 Security Industry Procedures</t>
  </si>
  <si>
    <t>Collection of Work 30%</t>
  </si>
  <si>
    <t>Industry Report</t>
  </si>
  <si>
    <t>Plan of action</t>
  </si>
  <si>
    <t>Quality of research</t>
  </si>
  <si>
    <t>Thorough understanding of concepts within the security industry</t>
  </si>
  <si>
    <t>Coherent presentation</t>
  </si>
  <si>
    <t>Conclusions and/or recommendations</t>
  </si>
  <si>
    <t>Accident/Incident Scenario</t>
  </si>
  <si>
    <t>Fill in an accident or incident report using appropriate administration skills</t>
  </si>
  <si>
    <t>Explain how to respond to security incident or emergency</t>
  </si>
  <si>
    <t>Explain how to preserve the scene as appropriate</t>
  </si>
  <si>
    <t>Skills Demonstration 50%</t>
  </si>
  <si>
    <t>Presentation to a Group</t>
  </si>
  <si>
    <t>Thorough organisation, planning and research</t>
  </si>
  <si>
    <t>Comprehensive technical knowledge/understanding</t>
  </si>
  <si>
    <t>Effective communications</t>
  </si>
  <si>
    <t>Response to questions</t>
  </si>
  <si>
    <t>Role Play</t>
  </si>
  <si>
    <t>Thorough organisation and planning</t>
  </si>
  <si>
    <t>Comprehensive knowledge/understanding</t>
  </si>
  <si>
    <t>Examination 20%</t>
  </si>
  <si>
    <t>10 Short answer questions                                                                                       Answer 10 (2 marks each)</t>
  </si>
  <si>
    <t>Question No.: 1</t>
  </si>
  <si>
    <t>Question No.: 2</t>
  </si>
  <si>
    <t>Question No.: 3</t>
  </si>
  <si>
    <t>Question No.: 4</t>
  </si>
  <si>
    <t>Question No.: 5</t>
  </si>
  <si>
    <t>Question No.: 6</t>
  </si>
  <si>
    <t>Question No.: 7</t>
  </si>
  <si>
    <t>Question No.: 8</t>
  </si>
  <si>
    <t>Question No.: 9</t>
  </si>
  <si>
    <t>Question No.: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</si>
</sst>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s>
  <cellStyleXfs count="1">
    <xf numFmtId="0" fontId="0" fillId="0" borderId="0"/>
  </cellStyleXfs>
  <cellXfs count="45">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7" fillId="0" borderId="0" xfId="0" applyFont="1" applyBorder="1" applyAlignment="1">
      <alignment horizontal="center" vertical="center" wrapText="1"/>
    </xf>
    <xf numFmtId="0" fontId="0" fillId="0" borderId="0" xfId="0" applyBorder="1" applyAlignment="1">
      <alignment wrapText="1"/>
    </xf>
    <xf numFmtId="0" fontId="9" fillId="0" borderId="0" xfId="0" applyFont="1" applyAlignment="1">
      <alignment vertical="center"/>
    </xf>
    <xf numFmtId="0" fontId="9" fillId="0" borderId="1" xfId="0" applyFont="1" applyBorder="1" applyAlignment="1">
      <alignment horizontal="right" vertical="center"/>
    </xf>
    <xf numFmtId="0" fontId="0" fillId="0" borderId="1" xfId="0" applyBorder="1" applyAlignment="1">
      <alignment vertical="center" wrapText="1"/>
    </xf>
    <xf numFmtId="164" fontId="0" fillId="0" borderId="1" xfId="0" applyNumberFormat="1" applyBorder="1" applyAlignment="1" applyProtection="1">
      <alignment vertical="center"/>
      <protection locked="0"/>
    </xf>
    <xf numFmtId="0" fontId="1" fillId="3" borderId="3" xfId="0" applyFont="1" applyFill="1" applyBorder="1" applyAlignment="1" applyProtection="1">
      <alignment vertical="center"/>
    </xf>
    <xf numFmtId="0" fontId="0" fillId="3" borderId="3" xfId="0" applyFill="1" applyBorder="1" applyAlignment="1" applyProtection="1">
      <alignment vertical="center"/>
    </xf>
    <xf numFmtId="0" fontId="0" fillId="3" borderId="3" xfId="0" applyFill="1" applyBorder="1" applyAlignment="1" applyProtection="1">
      <alignment horizontal="center" vertical="center"/>
    </xf>
    <xf numFmtId="164" fontId="0" fillId="3" borderId="1" xfId="0" applyNumberFormat="1" applyFill="1" applyBorder="1" applyAlignment="1" applyProtection="1">
      <alignment horizontal="center" vertical="center"/>
    </xf>
    <xf numFmtId="0" fontId="0" fillId="0" borderId="0" xfId="0" applyAlignment="1" applyProtection="1">
      <alignment vertical="center"/>
    </xf>
    <xf numFmtId="0" fontId="1" fillId="3" borderId="3" xfId="0" applyFont="1" applyFill="1" applyBorder="1" applyAlignment="1" applyProtection="1">
      <alignment horizontal="left" vertical="top" wrapText="1"/>
    </xf>
    <xf numFmtId="0" fontId="0" fillId="3" borderId="3" xfId="0" applyFill="1" applyBorder="1" applyAlignment="1" applyProtection="1">
      <alignment horizontal="center"/>
    </xf>
    <xf numFmtId="0" fontId="0" fillId="0" borderId="0" xfId="0" applyProtection="1"/>
    <xf numFmtId="0" fontId="6" fillId="0" borderId="0" xfId="0" applyFont="1" applyAlignment="1">
      <alignment horizontal="center" vertical="center" wrapText="1"/>
    </xf>
    <xf numFmtId="0" fontId="0" fillId="0" borderId="0" xfId="0" applyAlignment="1">
      <alignment wrapText="1"/>
    </xf>
  </cellXfs>
  <cellStyles count="1">
    <cellStyle name="Normal" xfId="0" builtinId="0"/>
  </cellStyles>
  <dxfs count="129">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8</xdr:col>
      <xdr:colOff>276225</xdr:colOff>
      <xdr:row>0</xdr:row>
      <xdr:rowOff>66675</xdr:rowOff>
    </xdr:from>
    <xdr:to>
      <xdr:col>9</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4" sqref="B14"/>
    </sheetView>
  </sheetViews>
  <sheetFormatPr defaultRowHeight="15" x14ac:dyDescent="0.25"/>
  <cols>
    <col min="2" max="2" width="22" customWidth="1"/>
    <col min="3" max="3" width="16.7109375" customWidth="1"/>
    <col min="4" max="4" width="16.28515625" customWidth="1"/>
  </cols>
  <sheetData>
    <row r="1" spans="1:4" ht="18.75" x14ac:dyDescent="0.3">
      <c r="A1" s="2" t="s">
        <v>29</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SLU2DhYcfR3VqOVOCn/XKu2HfNGBoPU01Erb+VIPQzp2gu/s9/WFgOjGe+AAsi1We4zmjktYovMzUfhYWRqSUQ==" saltValue="ouL1zIxRbSCARccpC+z5ZA=="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19"/>
  <sheetViews>
    <sheetView workbookViewId="0">
      <pane xSplit="2" ySplit="5" topLeftCell="C6" activePane="bottomRight" state="frozen"/>
      <selection pane="topRight" activeCell="C1" sqref="C1"/>
      <selection pane="bottomLeft" activeCell="A6" sqref="A6"/>
      <selection pane="bottomRight" activeCell="D7" sqref="D7:E13"/>
    </sheetView>
  </sheetViews>
  <sheetFormatPr defaultRowHeight="15" x14ac:dyDescent="0.25"/>
  <cols>
    <col min="1" max="1" width="6.140625" customWidth="1"/>
    <col min="2" max="2" width="54.85546875" customWidth="1"/>
    <col min="4" max="23" width="6" customWidth="1"/>
  </cols>
  <sheetData>
    <row r="1" spans="1:25" ht="18.75" x14ac:dyDescent="0.3">
      <c r="A1" s="2" t="str">
        <f>Learners!A1</f>
        <v>5N1785 Security Industry Procedures</v>
      </c>
    </row>
    <row r="2" spans="1:25" x14ac:dyDescent="0.25">
      <c r="D2" s="26" t="str">
        <f>Learners!$C11&amp;", "&amp;Learners!$B11</f>
        <v xml:space="preserve">, </v>
      </c>
      <c r="E2" s="26" t="str">
        <f>Learners!$C12&amp;", "&amp;Learners!$B12</f>
        <v xml:space="preserve">, </v>
      </c>
      <c r="F2" s="26" t="str">
        <f>Learners!$C13&amp;", "&amp;Learners!$B13</f>
        <v xml:space="preserve">, </v>
      </c>
      <c r="G2" s="26" t="str">
        <f>Learners!$C14&amp;", "&amp;Learners!$B14</f>
        <v xml:space="preserve">, </v>
      </c>
      <c r="H2" s="26" t="str">
        <f>Learners!$C15&amp;", "&amp;Learners!$B15</f>
        <v xml:space="preserve">, </v>
      </c>
      <c r="I2" s="26" t="str">
        <f>Learners!$C16&amp;", "&amp;Learners!$B16</f>
        <v xml:space="preserve">, </v>
      </c>
      <c r="J2" s="26" t="str">
        <f>Learners!$C17&amp;", "&amp;Learners!$B17</f>
        <v xml:space="preserve">, </v>
      </c>
      <c r="K2" s="26" t="str">
        <f>Learners!$C18&amp;", "&amp;Learners!$B18</f>
        <v xml:space="preserve">, </v>
      </c>
      <c r="L2" s="26" t="str">
        <f>Learners!$C19&amp;", "&amp;Learners!$B19</f>
        <v xml:space="preserve">, </v>
      </c>
      <c r="M2" s="26" t="str">
        <f>Learners!$C20&amp;", "&amp;Learners!$B20</f>
        <v xml:space="preserve">, </v>
      </c>
      <c r="N2" s="26" t="str">
        <f>Learners!$C21&amp;", "&amp;Learners!$B21</f>
        <v xml:space="preserve">, </v>
      </c>
      <c r="O2" s="26" t="str">
        <f>Learners!$C22&amp;", "&amp;Learners!$B22</f>
        <v xml:space="preserve">, </v>
      </c>
      <c r="P2" s="26" t="str">
        <f>Learners!$C23&amp;", "&amp;Learners!$B23</f>
        <v xml:space="preserve">, </v>
      </c>
      <c r="Q2" s="26" t="str">
        <f>Learners!$C24&amp;", "&amp;Learners!$B24</f>
        <v xml:space="preserve">, </v>
      </c>
      <c r="R2" s="26" t="str">
        <f>Learners!$C25&amp;", "&amp;Learners!$B25</f>
        <v xml:space="preserve">, </v>
      </c>
      <c r="S2" s="26" t="str">
        <f>Learners!$C26&amp;", "&amp;Learners!$B26</f>
        <v xml:space="preserve">, </v>
      </c>
      <c r="T2" s="26" t="str">
        <f>Learners!$C27&amp;", "&amp;Learners!$B27</f>
        <v xml:space="preserve">, </v>
      </c>
      <c r="U2" s="26" t="str">
        <f>Learners!$C28&amp;", "&amp;Learners!$B28</f>
        <v xml:space="preserve">, </v>
      </c>
      <c r="V2" s="26" t="str">
        <f>Learners!$C29&amp;", "&amp;Learners!$B29</f>
        <v xml:space="preserve">, </v>
      </c>
      <c r="W2" s="26" t="str">
        <f>Learners!$C30&amp;", "&amp;Learners!$B30</f>
        <v xml:space="preserve">, </v>
      </c>
    </row>
    <row r="3" spans="1:25" ht="18.75" x14ac:dyDescent="0.3">
      <c r="A3" s="2" t="s">
        <v>30</v>
      </c>
      <c r="D3" s="27"/>
      <c r="E3" s="27"/>
      <c r="F3" s="27"/>
      <c r="G3" s="27"/>
      <c r="H3" s="27"/>
      <c r="I3" s="27"/>
      <c r="J3" s="27"/>
      <c r="K3" s="27"/>
      <c r="L3" s="27"/>
      <c r="M3" s="27"/>
      <c r="N3" s="27"/>
      <c r="O3" s="27"/>
      <c r="P3" s="27"/>
      <c r="Q3" s="27"/>
      <c r="R3" s="27"/>
      <c r="S3" s="27"/>
      <c r="T3" s="27"/>
      <c r="U3" s="27"/>
      <c r="V3" s="27"/>
      <c r="W3" s="27"/>
    </row>
    <row r="4" spans="1:25" x14ac:dyDescent="0.25">
      <c r="D4" s="27"/>
      <c r="E4" s="27"/>
      <c r="F4" s="27"/>
      <c r="G4" s="27"/>
      <c r="H4" s="27"/>
      <c r="I4" s="27"/>
      <c r="J4" s="27"/>
      <c r="K4" s="27"/>
      <c r="L4" s="27"/>
      <c r="M4" s="27"/>
      <c r="N4" s="27"/>
      <c r="O4" s="27"/>
      <c r="P4" s="27"/>
      <c r="Q4" s="27"/>
      <c r="R4" s="27"/>
      <c r="S4" s="27"/>
      <c r="T4" s="27"/>
      <c r="U4" s="27"/>
      <c r="V4" s="27"/>
      <c r="W4" s="27"/>
    </row>
    <row r="5" spans="1:25" ht="30" x14ac:dyDescent="0.25">
      <c r="A5" s="10" t="s">
        <v>11</v>
      </c>
      <c r="B5" s="11"/>
      <c r="C5" s="12" t="s">
        <v>12</v>
      </c>
      <c r="D5" s="28"/>
      <c r="E5" s="28"/>
      <c r="F5" s="28"/>
      <c r="G5" s="28"/>
      <c r="H5" s="28"/>
      <c r="I5" s="28"/>
      <c r="J5" s="28"/>
      <c r="K5" s="28"/>
      <c r="L5" s="28"/>
      <c r="M5" s="28"/>
      <c r="N5" s="28"/>
      <c r="O5" s="28"/>
      <c r="P5" s="28"/>
      <c r="Q5" s="28"/>
      <c r="R5" s="28"/>
      <c r="S5" s="28"/>
      <c r="T5" s="28"/>
      <c r="U5" s="28"/>
      <c r="V5" s="28"/>
      <c r="W5" s="28"/>
    </row>
    <row r="6" spans="1:25" s="39" customFormat="1" ht="30" customHeight="1" x14ac:dyDescent="0.25">
      <c r="A6" s="35" t="s">
        <v>31</v>
      </c>
      <c r="B6" s="36"/>
      <c r="C6" s="37"/>
      <c r="D6" s="38"/>
      <c r="E6" s="38"/>
      <c r="F6" s="38"/>
      <c r="G6" s="38"/>
      <c r="H6" s="38"/>
      <c r="I6" s="38"/>
      <c r="J6" s="38"/>
      <c r="K6" s="38"/>
      <c r="L6" s="38"/>
      <c r="M6" s="38"/>
      <c r="N6" s="38"/>
      <c r="O6" s="38"/>
      <c r="P6" s="38"/>
      <c r="Q6" s="38"/>
      <c r="R6" s="38"/>
      <c r="S6" s="38"/>
      <c r="T6" s="38"/>
      <c r="U6" s="38"/>
      <c r="V6" s="38"/>
      <c r="W6" s="38"/>
    </row>
    <row r="7" spans="1:25" s="7" customFormat="1" ht="30" customHeight="1" x14ac:dyDescent="0.25">
      <c r="A7" s="32" t="s">
        <v>13</v>
      </c>
      <c r="B7" s="33" t="s">
        <v>32</v>
      </c>
      <c r="C7" s="23">
        <v>4</v>
      </c>
      <c r="D7" s="34"/>
      <c r="E7" s="34"/>
      <c r="F7" s="34"/>
      <c r="G7" s="34"/>
      <c r="H7" s="34"/>
      <c r="I7" s="34"/>
      <c r="J7" s="34"/>
      <c r="K7" s="34"/>
      <c r="L7" s="34"/>
      <c r="M7" s="34"/>
      <c r="N7" s="34"/>
      <c r="O7" s="34"/>
      <c r="P7" s="34"/>
      <c r="Q7" s="34"/>
      <c r="R7" s="34"/>
      <c r="S7" s="34"/>
      <c r="T7" s="34"/>
      <c r="U7" s="34"/>
      <c r="V7" s="34"/>
      <c r="W7" s="34"/>
    </row>
    <row r="8" spans="1:25" s="7" customFormat="1" ht="30" customHeight="1" x14ac:dyDescent="0.25">
      <c r="A8" s="32" t="s">
        <v>13</v>
      </c>
      <c r="B8" s="33" t="s">
        <v>33</v>
      </c>
      <c r="C8" s="23">
        <v>4</v>
      </c>
      <c r="D8" s="34"/>
      <c r="E8" s="34"/>
      <c r="F8" s="34"/>
      <c r="G8" s="34"/>
      <c r="H8" s="34"/>
      <c r="I8" s="34"/>
      <c r="J8" s="34"/>
      <c r="K8" s="34"/>
      <c r="L8" s="34"/>
      <c r="M8" s="34"/>
      <c r="N8" s="34"/>
      <c r="O8" s="34"/>
      <c r="P8" s="34"/>
      <c r="Q8" s="34"/>
      <c r="R8" s="34"/>
      <c r="S8" s="34"/>
      <c r="T8" s="34"/>
      <c r="U8" s="34"/>
      <c r="V8" s="34"/>
      <c r="W8" s="34"/>
      <c r="Y8" s="31"/>
    </row>
    <row r="9" spans="1:25" s="7" customFormat="1" ht="30" customHeight="1" x14ac:dyDescent="0.25">
      <c r="A9" s="32" t="s">
        <v>13</v>
      </c>
      <c r="B9" s="33" t="s">
        <v>34</v>
      </c>
      <c r="C9" s="23">
        <v>4</v>
      </c>
      <c r="D9" s="34"/>
      <c r="E9" s="34"/>
      <c r="F9" s="34"/>
      <c r="G9" s="34"/>
      <c r="H9" s="34"/>
      <c r="I9" s="34"/>
      <c r="J9" s="34"/>
      <c r="K9" s="34"/>
      <c r="L9" s="34"/>
      <c r="M9" s="34"/>
      <c r="N9" s="34"/>
      <c r="O9" s="34"/>
      <c r="P9" s="34"/>
      <c r="Q9" s="34"/>
      <c r="R9" s="34"/>
      <c r="S9" s="34"/>
      <c r="T9" s="34"/>
      <c r="U9" s="34"/>
      <c r="V9" s="34"/>
      <c r="W9" s="34"/>
    </row>
    <row r="10" spans="1:25" s="7" customFormat="1" ht="30" customHeight="1" x14ac:dyDescent="0.25">
      <c r="A10" s="32" t="s">
        <v>13</v>
      </c>
      <c r="B10" s="33" t="s">
        <v>35</v>
      </c>
      <c r="C10" s="23">
        <v>4</v>
      </c>
      <c r="D10" s="34"/>
      <c r="E10" s="34"/>
      <c r="F10" s="34"/>
      <c r="G10" s="34"/>
      <c r="H10" s="34"/>
      <c r="I10" s="34"/>
      <c r="J10" s="34"/>
      <c r="K10" s="34"/>
      <c r="L10" s="34"/>
      <c r="M10" s="34"/>
      <c r="N10" s="34"/>
      <c r="O10" s="34"/>
      <c r="P10" s="34"/>
      <c r="Q10" s="34"/>
      <c r="R10" s="34"/>
      <c r="S10" s="34"/>
      <c r="T10" s="34"/>
      <c r="U10" s="34"/>
      <c r="V10" s="34"/>
      <c r="W10" s="34"/>
    </row>
    <row r="11" spans="1:25" s="7" customFormat="1" ht="30" customHeight="1" x14ac:dyDescent="0.25">
      <c r="A11" s="32" t="s">
        <v>13</v>
      </c>
      <c r="B11" s="33" t="s">
        <v>36</v>
      </c>
      <c r="C11" s="23">
        <v>4</v>
      </c>
      <c r="D11" s="34"/>
      <c r="E11" s="34"/>
      <c r="F11" s="34"/>
      <c r="G11" s="34"/>
      <c r="H11" s="34"/>
      <c r="I11" s="34"/>
      <c r="J11" s="34"/>
      <c r="K11" s="34"/>
      <c r="L11" s="34"/>
      <c r="M11" s="34"/>
      <c r="N11" s="34"/>
      <c r="O11" s="34"/>
      <c r="P11" s="34"/>
      <c r="Q11" s="34"/>
      <c r="R11" s="34"/>
      <c r="S11" s="34"/>
      <c r="T11" s="34"/>
      <c r="U11" s="34"/>
      <c r="V11" s="34"/>
      <c r="W11" s="34"/>
    </row>
    <row r="12" spans="1:25" s="39" customFormat="1" ht="30" customHeight="1" x14ac:dyDescent="0.25">
      <c r="A12" s="35" t="s">
        <v>37</v>
      </c>
      <c r="B12" s="36"/>
      <c r="C12" s="37"/>
      <c r="D12" s="38"/>
      <c r="E12" s="38"/>
      <c r="F12" s="38"/>
      <c r="G12" s="38"/>
      <c r="H12" s="38"/>
      <c r="I12" s="38"/>
      <c r="J12" s="38"/>
      <c r="K12" s="38"/>
      <c r="L12" s="38"/>
      <c r="M12" s="38"/>
      <c r="N12" s="38"/>
      <c r="O12" s="38"/>
      <c r="P12" s="38"/>
      <c r="Q12" s="38"/>
      <c r="R12" s="38"/>
      <c r="S12" s="38"/>
      <c r="T12" s="38"/>
      <c r="U12" s="38"/>
      <c r="V12" s="38"/>
      <c r="W12" s="38"/>
    </row>
    <row r="13" spans="1:25" s="7" customFormat="1" ht="30" customHeight="1" x14ac:dyDescent="0.25">
      <c r="A13" s="32" t="s">
        <v>13</v>
      </c>
      <c r="B13" s="33" t="s">
        <v>38</v>
      </c>
      <c r="C13" s="23">
        <v>4</v>
      </c>
      <c r="D13" s="34"/>
      <c r="E13" s="34"/>
      <c r="F13" s="34"/>
      <c r="G13" s="34"/>
      <c r="H13" s="34"/>
      <c r="I13" s="34"/>
      <c r="J13" s="34"/>
      <c r="K13" s="34"/>
      <c r="L13" s="34"/>
      <c r="M13" s="34"/>
      <c r="N13" s="34"/>
      <c r="O13" s="34"/>
      <c r="P13" s="34"/>
      <c r="Q13" s="34"/>
      <c r="R13" s="34"/>
      <c r="S13" s="34"/>
      <c r="T13" s="34"/>
      <c r="U13" s="34"/>
      <c r="V13" s="34"/>
      <c r="W13" s="34"/>
    </row>
    <row r="14" spans="1:25" s="7" customFormat="1" ht="30" customHeight="1" x14ac:dyDescent="0.25">
      <c r="A14" s="32" t="s">
        <v>13</v>
      </c>
      <c r="B14" s="33" t="s">
        <v>39</v>
      </c>
      <c r="C14" s="23">
        <v>3</v>
      </c>
      <c r="D14" s="34"/>
      <c r="E14" s="34"/>
      <c r="F14" s="34"/>
      <c r="G14" s="34"/>
      <c r="H14" s="34"/>
      <c r="I14" s="34"/>
      <c r="J14" s="34"/>
      <c r="K14" s="34"/>
      <c r="L14" s="34"/>
      <c r="M14" s="34"/>
      <c r="N14" s="34"/>
      <c r="O14" s="34"/>
      <c r="P14" s="34"/>
      <c r="Q14" s="34"/>
      <c r="R14" s="34"/>
      <c r="S14" s="34"/>
      <c r="T14" s="34"/>
      <c r="U14" s="34"/>
      <c r="V14" s="34"/>
      <c r="W14" s="34"/>
    </row>
    <row r="15" spans="1:25" s="7" customFormat="1" ht="30" customHeight="1" x14ac:dyDescent="0.25">
      <c r="A15" s="32" t="s">
        <v>13</v>
      </c>
      <c r="B15" s="33" t="s">
        <v>40</v>
      </c>
      <c r="C15" s="23">
        <v>3</v>
      </c>
      <c r="D15" s="34"/>
      <c r="E15" s="34"/>
      <c r="F15" s="34"/>
      <c r="G15" s="34"/>
      <c r="H15" s="34"/>
      <c r="I15" s="34"/>
      <c r="J15" s="34"/>
      <c r="K15" s="34"/>
      <c r="L15" s="34"/>
      <c r="M15" s="34"/>
      <c r="N15" s="34"/>
      <c r="O15" s="34"/>
      <c r="P15" s="34"/>
      <c r="Q15" s="34"/>
      <c r="R15" s="34"/>
      <c r="S15" s="34"/>
      <c r="T15" s="34"/>
      <c r="U15" s="34"/>
      <c r="V15" s="34"/>
      <c r="W15" s="34"/>
    </row>
    <row r="16" spans="1:25" x14ac:dyDescent="0.25">
      <c r="A16" s="8" t="s">
        <v>14</v>
      </c>
      <c r="B16" s="8"/>
      <c r="C16" s="9">
        <f t="shared" ref="C16:W16" si="0">SUM(C6:C15)</f>
        <v>30</v>
      </c>
      <c r="D16" s="9">
        <f t="shared" si="0"/>
        <v>0</v>
      </c>
      <c r="E16" s="9">
        <f t="shared" si="0"/>
        <v>0</v>
      </c>
      <c r="F16" s="9">
        <f t="shared" si="0"/>
        <v>0</v>
      </c>
      <c r="G16" s="9">
        <f t="shared" si="0"/>
        <v>0</v>
      </c>
      <c r="H16" s="9">
        <f t="shared" si="0"/>
        <v>0</v>
      </c>
      <c r="I16" s="9">
        <f t="shared" si="0"/>
        <v>0</v>
      </c>
      <c r="J16" s="9">
        <f t="shared" si="0"/>
        <v>0</v>
      </c>
      <c r="K16" s="9">
        <f t="shared" si="0"/>
        <v>0</v>
      </c>
      <c r="L16" s="9">
        <f t="shared" si="0"/>
        <v>0</v>
      </c>
      <c r="M16" s="9">
        <f t="shared" si="0"/>
        <v>0</v>
      </c>
      <c r="N16" s="9">
        <f t="shared" si="0"/>
        <v>0</v>
      </c>
      <c r="O16" s="9">
        <f t="shared" si="0"/>
        <v>0</v>
      </c>
      <c r="P16" s="9">
        <f t="shared" si="0"/>
        <v>0</v>
      </c>
      <c r="Q16" s="9">
        <f t="shared" si="0"/>
        <v>0</v>
      </c>
      <c r="R16" s="9">
        <f t="shared" si="0"/>
        <v>0</v>
      </c>
      <c r="S16" s="9">
        <f t="shared" si="0"/>
        <v>0</v>
      </c>
      <c r="T16" s="9">
        <f t="shared" si="0"/>
        <v>0</v>
      </c>
      <c r="U16" s="9">
        <f t="shared" si="0"/>
        <v>0</v>
      </c>
      <c r="V16" s="9">
        <f t="shared" si="0"/>
        <v>0</v>
      </c>
      <c r="W16" s="9">
        <f t="shared" si="0"/>
        <v>0</v>
      </c>
    </row>
    <row r="18" spans="1:2" x14ac:dyDescent="0.25">
      <c r="A18" t="s">
        <v>15</v>
      </c>
      <c r="B18" t="s">
        <v>16</v>
      </c>
    </row>
    <row r="19" spans="1:2" x14ac:dyDescent="0.25">
      <c r="B19" t="s">
        <v>17</v>
      </c>
    </row>
  </sheetData>
  <sheetProtection algorithmName="SHA-512" hashValue="LBO1d9T3H3iK3Xhir7xSG9h5f0hA6texMgzzLvrQzkRhKXciOvyvjPQJvXc+lrOP+MJl8JAThR3AXjM4GZ1GGw==" saltValue="N7ZcdMiuB1xeN1dDFSXCEQ=="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7:W11">
    <cfRule type="expression" dxfId="128" priority="400">
      <formula>D7&gt;$C7</formula>
    </cfRule>
  </conditionalFormatting>
  <conditionalFormatting sqref="W7">
    <cfRule type="expression" dxfId="127" priority="361">
      <formula>W7&gt;$C7</formula>
    </cfRule>
  </conditionalFormatting>
  <conditionalFormatting sqref="E7">
    <cfRule type="expression" dxfId="126" priority="379">
      <formula>E7&gt;$C7</formula>
    </cfRule>
  </conditionalFormatting>
  <conditionalFormatting sqref="F7">
    <cfRule type="expression" dxfId="125" priority="378">
      <formula>F7&gt;$C7</formula>
    </cfRule>
  </conditionalFormatting>
  <conditionalFormatting sqref="G7">
    <cfRule type="expression" dxfId="124" priority="377">
      <formula>G7&gt;$C7</formula>
    </cfRule>
  </conditionalFormatting>
  <conditionalFormatting sqref="H7">
    <cfRule type="expression" dxfId="123" priority="376">
      <formula>H7&gt;$C7</formula>
    </cfRule>
  </conditionalFormatting>
  <conditionalFormatting sqref="I7">
    <cfRule type="expression" dxfId="122" priority="375">
      <formula>I7&gt;$C7</formula>
    </cfRule>
  </conditionalFormatting>
  <conditionalFormatting sqref="J7">
    <cfRule type="expression" dxfId="121" priority="374">
      <formula>J7&gt;$C7</formula>
    </cfRule>
  </conditionalFormatting>
  <conditionalFormatting sqref="K7">
    <cfRule type="expression" dxfId="120" priority="373">
      <formula>K7&gt;$C7</formula>
    </cfRule>
  </conditionalFormatting>
  <conditionalFormatting sqref="L7">
    <cfRule type="expression" dxfId="119" priority="372">
      <formula>L7&gt;$C7</formula>
    </cfRule>
  </conditionalFormatting>
  <conditionalFormatting sqref="M7">
    <cfRule type="expression" dxfId="118" priority="371">
      <formula>M7&gt;$C7</formula>
    </cfRule>
  </conditionalFormatting>
  <conditionalFormatting sqref="N7">
    <cfRule type="expression" dxfId="117" priority="370">
      <formula>N7&gt;$C7</formula>
    </cfRule>
  </conditionalFormatting>
  <conditionalFormatting sqref="O7">
    <cfRule type="expression" dxfId="116" priority="369">
      <formula>O7&gt;$C7</formula>
    </cfRule>
  </conditionalFormatting>
  <conditionalFormatting sqref="P7">
    <cfRule type="expression" dxfId="115" priority="368">
      <formula>P7&gt;$C7</formula>
    </cfRule>
  </conditionalFormatting>
  <conditionalFormatting sqref="Q7">
    <cfRule type="expression" dxfId="114" priority="367">
      <formula>Q7&gt;$C7</formula>
    </cfRule>
  </conditionalFormatting>
  <conditionalFormatting sqref="R7">
    <cfRule type="expression" dxfId="113" priority="366">
      <formula>R7&gt;$C7</formula>
    </cfRule>
  </conditionalFormatting>
  <conditionalFormatting sqref="S7">
    <cfRule type="expression" dxfId="112" priority="365">
      <formula>S7&gt;$C7</formula>
    </cfRule>
  </conditionalFormatting>
  <conditionalFormatting sqref="T7">
    <cfRule type="expression" dxfId="111" priority="364">
      <formula>T7&gt;$C7</formula>
    </cfRule>
  </conditionalFormatting>
  <conditionalFormatting sqref="U7">
    <cfRule type="expression" dxfId="110" priority="363">
      <formula>U7&gt;$C7</formula>
    </cfRule>
  </conditionalFormatting>
  <conditionalFormatting sqref="V7">
    <cfRule type="expression" dxfId="109" priority="362">
      <formula>V7&gt;$C7</formula>
    </cfRule>
  </conditionalFormatting>
  <conditionalFormatting sqref="D6">
    <cfRule type="expression" dxfId="108" priority="180">
      <formula>D6&gt;$C6</formula>
    </cfRule>
  </conditionalFormatting>
  <conditionalFormatting sqref="E6:W6">
    <cfRule type="expression" dxfId="107" priority="179">
      <formula>E6&gt;$C6</formula>
    </cfRule>
  </conditionalFormatting>
  <conditionalFormatting sqref="D12">
    <cfRule type="expression" dxfId="106" priority="178">
      <formula>D12&gt;$C12</formula>
    </cfRule>
  </conditionalFormatting>
  <conditionalFormatting sqref="E12:W12">
    <cfRule type="expression" dxfId="105" priority="177">
      <formula>E12&gt;$C12</formula>
    </cfRule>
  </conditionalFormatting>
  <conditionalFormatting sqref="D13:W15">
    <cfRule type="expression" dxfId="104" priority="160">
      <formula>D13&gt;$C13</formula>
    </cfRule>
  </conditionalFormatting>
  <conditionalFormatting sqref="W13">
    <cfRule type="expression" dxfId="103" priority="141">
      <formula>W13&gt;$C13</formula>
    </cfRule>
  </conditionalFormatting>
  <conditionalFormatting sqref="E13">
    <cfRule type="expression" dxfId="102" priority="159">
      <formula>E13&gt;$C13</formula>
    </cfRule>
  </conditionalFormatting>
  <conditionalFormatting sqref="F13">
    <cfRule type="expression" dxfId="101" priority="158">
      <formula>F13&gt;$C13</formula>
    </cfRule>
  </conditionalFormatting>
  <conditionalFormatting sqref="G13">
    <cfRule type="expression" dxfId="100" priority="157">
      <formula>G13&gt;$C13</formula>
    </cfRule>
  </conditionalFormatting>
  <conditionalFormatting sqref="H13">
    <cfRule type="expression" dxfId="99" priority="156">
      <formula>H13&gt;$C13</formula>
    </cfRule>
  </conditionalFormatting>
  <conditionalFormatting sqref="I13">
    <cfRule type="expression" dxfId="98" priority="155">
      <formula>I13&gt;$C13</formula>
    </cfRule>
  </conditionalFormatting>
  <conditionalFormatting sqref="J13">
    <cfRule type="expression" dxfId="97" priority="154">
      <formula>J13&gt;$C13</formula>
    </cfRule>
  </conditionalFormatting>
  <conditionalFormatting sqref="K13">
    <cfRule type="expression" dxfId="96" priority="153">
      <formula>K13&gt;$C13</formula>
    </cfRule>
  </conditionalFormatting>
  <conditionalFormatting sqref="L13">
    <cfRule type="expression" dxfId="95" priority="152">
      <formula>L13&gt;$C13</formula>
    </cfRule>
  </conditionalFormatting>
  <conditionalFormatting sqref="M13">
    <cfRule type="expression" dxfId="94" priority="151">
      <formula>M13&gt;$C13</formula>
    </cfRule>
  </conditionalFormatting>
  <conditionalFormatting sqref="N13">
    <cfRule type="expression" dxfId="93" priority="150">
      <formula>N13&gt;$C13</formula>
    </cfRule>
  </conditionalFormatting>
  <conditionalFormatting sqref="O13">
    <cfRule type="expression" dxfId="92" priority="149">
      <formula>O13&gt;$C13</formula>
    </cfRule>
  </conditionalFormatting>
  <conditionalFormatting sqref="P13">
    <cfRule type="expression" dxfId="91" priority="148">
      <formula>P13&gt;$C13</formula>
    </cfRule>
  </conditionalFormatting>
  <conditionalFormatting sqref="Q13">
    <cfRule type="expression" dxfId="90" priority="147">
      <formula>Q13&gt;$C13</formula>
    </cfRule>
  </conditionalFormatting>
  <conditionalFormatting sqref="R13">
    <cfRule type="expression" dxfId="89" priority="146">
      <formula>R13&gt;$C13</formula>
    </cfRule>
  </conditionalFormatting>
  <conditionalFormatting sqref="S13">
    <cfRule type="expression" dxfId="88" priority="145">
      <formula>S13&gt;$C13</formula>
    </cfRule>
  </conditionalFormatting>
  <conditionalFormatting sqref="T13">
    <cfRule type="expression" dxfId="87" priority="144">
      <formula>T13&gt;$C13</formula>
    </cfRule>
  </conditionalFormatting>
  <conditionalFormatting sqref="U13">
    <cfRule type="expression" dxfId="86" priority="143">
      <formula>U13&gt;$C13</formula>
    </cfRule>
  </conditionalFormatting>
  <conditionalFormatting sqref="V13">
    <cfRule type="expression" dxfId="85" priority="142">
      <formula>V13&gt;$C13</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0"/>
  <sheetViews>
    <sheetView workbookViewId="0">
      <pane xSplit="2" ySplit="5" topLeftCell="C6" activePane="bottomRight" state="frozen"/>
      <selection pane="topRight" activeCell="C1" sqref="C1"/>
      <selection pane="bottomLeft" activeCell="A6" sqref="A6"/>
      <selection pane="bottomRight" activeCell="D8" sqref="D8"/>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5N1785 Security Industry Procedures</v>
      </c>
    </row>
    <row r="2" spans="1:23" x14ac:dyDescent="0.25">
      <c r="D2" s="26" t="str">
        <f>Learners!$C11&amp;", "&amp;Learners!$B11</f>
        <v xml:space="preserve">, </v>
      </c>
      <c r="E2" s="26" t="str">
        <f>Learners!$C12&amp;", "&amp;Learners!$B12</f>
        <v xml:space="preserve">, </v>
      </c>
      <c r="F2" s="26" t="str">
        <f>Learners!$C13&amp;", "&amp;Learners!$B13</f>
        <v xml:space="preserve">, </v>
      </c>
      <c r="G2" s="26" t="str">
        <f>Learners!$C14&amp;", "&amp;Learners!$B14</f>
        <v xml:space="preserve">, </v>
      </c>
      <c r="H2" s="26" t="str">
        <f>Learners!$C15&amp;", "&amp;Learners!$B15</f>
        <v xml:space="preserve">, </v>
      </c>
      <c r="I2" s="26" t="str">
        <f>Learners!$C16&amp;", "&amp;Learners!$B16</f>
        <v xml:space="preserve">, </v>
      </c>
      <c r="J2" s="26" t="str">
        <f>Learners!$C17&amp;", "&amp;Learners!$B17</f>
        <v xml:space="preserve">, </v>
      </c>
      <c r="K2" s="26" t="str">
        <f>Learners!$C18&amp;", "&amp;Learners!$B18</f>
        <v xml:space="preserve">, </v>
      </c>
      <c r="L2" s="26" t="str">
        <f>Learners!$C19&amp;", "&amp;Learners!$B19</f>
        <v xml:space="preserve">, </v>
      </c>
      <c r="M2" s="26" t="str">
        <f>Learners!$C20&amp;", "&amp;Learners!$B20</f>
        <v xml:space="preserve">, </v>
      </c>
      <c r="N2" s="26" t="str">
        <f>Learners!$C21&amp;", "&amp;Learners!$B21</f>
        <v xml:space="preserve">, </v>
      </c>
      <c r="O2" s="26" t="str">
        <f>Learners!$C22&amp;", "&amp;Learners!$B22</f>
        <v xml:space="preserve">, </v>
      </c>
      <c r="P2" s="26" t="str">
        <f>Learners!$C23&amp;", "&amp;Learners!$B23</f>
        <v xml:space="preserve">, </v>
      </c>
      <c r="Q2" s="26" t="str">
        <f>Learners!$C24&amp;", "&amp;Learners!$B24</f>
        <v xml:space="preserve">, </v>
      </c>
      <c r="R2" s="26" t="str">
        <f>Learners!$C25&amp;", "&amp;Learners!$B25</f>
        <v xml:space="preserve">, </v>
      </c>
      <c r="S2" s="26" t="str">
        <f>Learners!$C26&amp;", "&amp;Learners!$B26</f>
        <v xml:space="preserve">, </v>
      </c>
      <c r="T2" s="26" t="str">
        <f>Learners!$C27&amp;", "&amp;Learners!$B27</f>
        <v xml:space="preserve">, </v>
      </c>
      <c r="U2" s="26" t="str">
        <f>Learners!$C28&amp;", "&amp;Learners!$B28</f>
        <v xml:space="preserve">, </v>
      </c>
      <c r="V2" s="26" t="str">
        <f>Learners!$C29&amp;", "&amp;Learners!$B29</f>
        <v xml:space="preserve">, </v>
      </c>
      <c r="W2" s="26" t="str">
        <f>Learners!$C30&amp;", "&amp;Learners!$B30</f>
        <v xml:space="preserve">, </v>
      </c>
    </row>
    <row r="3" spans="1:23" ht="18.75" x14ac:dyDescent="0.3">
      <c r="A3" s="2" t="s">
        <v>50</v>
      </c>
      <c r="D3" s="27"/>
      <c r="E3" s="27"/>
      <c r="F3" s="27"/>
      <c r="G3" s="27"/>
      <c r="H3" s="27"/>
      <c r="I3" s="27"/>
      <c r="J3" s="27"/>
      <c r="K3" s="27"/>
      <c r="L3" s="27"/>
      <c r="M3" s="27"/>
      <c r="N3" s="27"/>
      <c r="O3" s="27"/>
      <c r="P3" s="27"/>
      <c r="Q3" s="27"/>
      <c r="R3" s="27"/>
      <c r="S3" s="27"/>
      <c r="T3" s="27"/>
      <c r="U3" s="27"/>
      <c r="V3" s="27"/>
      <c r="W3" s="27"/>
    </row>
    <row r="4" spans="1:23" x14ac:dyDescent="0.25">
      <c r="D4" s="27"/>
      <c r="E4" s="27"/>
      <c r="F4" s="27"/>
      <c r="G4" s="27"/>
      <c r="H4" s="27"/>
      <c r="I4" s="27"/>
      <c r="J4" s="27"/>
      <c r="K4" s="27"/>
      <c r="L4" s="27"/>
      <c r="M4" s="27"/>
      <c r="N4" s="27"/>
      <c r="O4" s="27"/>
      <c r="P4" s="27"/>
      <c r="Q4" s="27"/>
      <c r="R4" s="27"/>
      <c r="S4" s="27"/>
      <c r="T4" s="27"/>
      <c r="U4" s="27"/>
      <c r="V4" s="27"/>
      <c r="W4" s="27"/>
    </row>
    <row r="5" spans="1:23" ht="30" x14ac:dyDescent="0.25">
      <c r="A5" s="10" t="s">
        <v>11</v>
      </c>
      <c r="B5" s="11"/>
      <c r="C5" s="12" t="s">
        <v>12</v>
      </c>
      <c r="D5" s="28"/>
      <c r="E5" s="28"/>
      <c r="F5" s="28"/>
      <c r="G5" s="28"/>
      <c r="H5" s="28"/>
      <c r="I5" s="28"/>
      <c r="J5" s="28"/>
      <c r="K5" s="28"/>
      <c r="L5" s="28"/>
      <c r="M5" s="28"/>
      <c r="N5" s="28"/>
      <c r="O5" s="28"/>
      <c r="P5" s="28"/>
      <c r="Q5" s="28"/>
      <c r="R5" s="28"/>
      <c r="S5" s="28"/>
      <c r="T5" s="28"/>
      <c r="U5" s="28"/>
      <c r="V5" s="28"/>
      <c r="W5" s="28"/>
    </row>
    <row r="6" spans="1:23" s="42" customFormat="1" ht="30" customHeight="1" x14ac:dyDescent="0.25">
      <c r="A6" s="40" t="s">
        <v>51</v>
      </c>
      <c r="B6" s="40"/>
      <c r="C6" s="41"/>
      <c r="D6" s="38"/>
      <c r="E6" s="38"/>
      <c r="F6" s="38"/>
      <c r="G6" s="38"/>
      <c r="H6" s="38"/>
      <c r="I6" s="38"/>
      <c r="J6" s="38"/>
      <c r="K6" s="38"/>
      <c r="L6" s="38"/>
      <c r="M6" s="38"/>
      <c r="N6" s="38"/>
      <c r="O6" s="38"/>
      <c r="P6" s="38"/>
      <c r="Q6" s="38"/>
      <c r="R6" s="38"/>
      <c r="S6" s="38"/>
      <c r="T6" s="38"/>
      <c r="U6" s="38"/>
      <c r="V6" s="38"/>
      <c r="W6" s="38"/>
    </row>
    <row r="7" spans="1:23" ht="30" customHeight="1" x14ac:dyDescent="0.25">
      <c r="A7" s="32" t="s">
        <v>13</v>
      </c>
      <c r="B7" s="33" t="s">
        <v>52</v>
      </c>
      <c r="C7" s="23">
        <v>2</v>
      </c>
      <c r="D7" s="34"/>
      <c r="E7" s="34"/>
      <c r="F7" s="34"/>
      <c r="G7" s="34"/>
      <c r="H7" s="34"/>
      <c r="I7" s="34"/>
      <c r="J7" s="34"/>
      <c r="K7" s="34"/>
      <c r="L7" s="34"/>
      <c r="M7" s="34"/>
      <c r="N7" s="34"/>
      <c r="O7" s="34"/>
      <c r="P7" s="34"/>
      <c r="Q7" s="34"/>
      <c r="R7" s="34"/>
      <c r="S7" s="34"/>
      <c r="T7" s="34"/>
      <c r="U7" s="34"/>
      <c r="V7" s="34"/>
      <c r="W7" s="34"/>
    </row>
    <row r="8" spans="1:23" ht="30" customHeight="1" x14ac:dyDescent="0.25">
      <c r="A8" s="32" t="s">
        <v>13</v>
      </c>
      <c r="B8" s="33" t="s">
        <v>53</v>
      </c>
      <c r="C8" s="23">
        <v>2</v>
      </c>
      <c r="D8" s="34"/>
      <c r="E8" s="34"/>
      <c r="F8" s="34"/>
      <c r="G8" s="34"/>
      <c r="H8" s="34"/>
      <c r="I8" s="34"/>
      <c r="J8" s="34"/>
      <c r="K8" s="34"/>
      <c r="L8" s="34"/>
      <c r="M8" s="34"/>
      <c r="N8" s="34"/>
      <c r="O8" s="34"/>
      <c r="P8" s="34"/>
      <c r="Q8" s="34"/>
      <c r="R8" s="34"/>
      <c r="S8" s="34"/>
      <c r="T8" s="34"/>
      <c r="U8" s="34"/>
      <c r="V8" s="34"/>
      <c r="W8" s="34"/>
    </row>
    <row r="9" spans="1:23" ht="30" customHeight="1" x14ac:dyDescent="0.25">
      <c r="A9" s="32" t="s">
        <v>13</v>
      </c>
      <c r="B9" s="33" t="s">
        <v>54</v>
      </c>
      <c r="C9" s="23">
        <v>2</v>
      </c>
      <c r="D9" s="34"/>
      <c r="E9" s="34"/>
      <c r="F9" s="34"/>
      <c r="G9" s="34"/>
      <c r="H9" s="34"/>
      <c r="I9" s="34"/>
      <c r="J9" s="34"/>
      <c r="K9" s="34"/>
      <c r="L9" s="34"/>
      <c r="M9" s="34"/>
      <c r="N9" s="34"/>
      <c r="O9" s="34"/>
      <c r="P9" s="34"/>
      <c r="Q9" s="34"/>
      <c r="R9" s="34"/>
      <c r="S9" s="34"/>
      <c r="T9" s="34"/>
      <c r="U9" s="34"/>
      <c r="V9" s="34"/>
      <c r="W9" s="34"/>
    </row>
    <row r="10" spans="1:23" ht="30" customHeight="1" x14ac:dyDescent="0.25">
      <c r="A10" s="32" t="s">
        <v>13</v>
      </c>
      <c r="B10" s="33" t="s">
        <v>55</v>
      </c>
      <c r="C10" s="23">
        <v>2</v>
      </c>
      <c r="D10" s="34"/>
      <c r="E10" s="34"/>
      <c r="F10" s="34"/>
      <c r="G10" s="34"/>
      <c r="H10" s="34"/>
      <c r="I10" s="34"/>
      <c r="J10" s="34"/>
      <c r="K10" s="34"/>
      <c r="L10" s="34"/>
      <c r="M10" s="34"/>
      <c r="N10" s="34"/>
      <c r="O10" s="34"/>
      <c r="P10" s="34"/>
      <c r="Q10" s="34"/>
      <c r="R10" s="34"/>
      <c r="S10" s="34"/>
      <c r="T10" s="34"/>
      <c r="U10" s="34"/>
      <c r="V10" s="34"/>
      <c r="W10" s="34"/>
    </row>
    <row r="11" spans="1:23" ht="30" customHeight="1" x14ac:dyDescent="0.25">
      <c r="A11" s="32" t="s">
        <v>13</v>
      </c>
      <c r="B11" s="33" t="s">
        <v>56</v>
      </c>
      <c r="C11" s="23">
        <v>2</v>
      </c>
      <c r="D11" s="34"/>
      <c r="E11" s="34"/>
      <c r="F11" s="34"/>
      <c r="G11" s="34"/>
      <c r="H11" s="34"/>
      <c r="I11" s="34"/>
      <c r="J11" s="34"/>
      <c r="K11" s="34"/>
      <c r="L11" s="34"/>
      <c r="M11" s="34"/>
      <c r="N11" s="34"/>
      <c r="O11" s="34"/>
      <c r="P11" s="34"/>
      <c r="Q11" s="34"/>
      <c r="R11" s="34"/>
      <c r="S11" s="34"/>
      <c r="T11" s="34"/>
      <c r="U11" s="34"/>
      <c r="V11" s="34"/>
      <c r="W11" s="34"/>
    </row>
    <row r="12" spans="1:23" ht="30" customHeight="1" x14ac:dyDescent="0.25">
      <c r="A12" s="32" t="s">
        <v>13</v>
      </c>
      <c r="B12" s="33" t="s">
        <v>57</v>
      </c>
      <c r="C12" s="23">
        <v>2</v>
      </c>
      <c r="D12" s="34"/>
      <c r="E12" s="34"/>
      <c r="F12" s="34"/>
      <c r="G12" s="34"/>
      <c r="H12" s="34"/>
      <c r="I12" s="34"/>
      <c r="J12" s="34"/>
      <c r="K12" s="34"/>
      <c r="L12" s="34"/>
      <c r="M12" s="34"/>
      <c r="N12" s="34"/>
      <c r="O12" s="34"/>
      <c r="P12" s="34"/>
      <c r="Q12" s="34"/>
      <c r="R12" s="34"/>
      <c r="S12" s="34"/>
      <c r="T12" s="34"/>
      <c r="U12" s="34"/>
      <c r="V12" s="34"/>
      <c r="W12" s="34"/>
    </row>
    <row r="13" spans="1:23" ht="30" customHeight="1" x14ac:dyDescent="0.25">
      <c r="A13" s="32" t="s">
        <v>13</v>
      </c>
      <c r="B13" s="33" t="s">
        <v>58</v>
      </c>
      <c r="C13" s="23">
        <v>2</v>
      </c>
      <c r="D13" s="34"/>
      <c r="E13" s="34"/>
      <c r="F13" s="34"/>
      <c r="G13" s="34"/>
      <c r="H13" s="34"/>
      <c r="I13" s="34"/>
      <c r="J13" s="34"/>
      <c r="K13" s="34"/>
      <c r="L13" s="34"/>
      <c r="M13" s="34"/>
      <c r="N13" s="34"/>
      <c r="O13" s="34"/>
      <c r="P13" s="34"/>
      <c r="Q13" s="34"/>
      <c r="R13" s="34"/>
      <c r="S13" s="34"/>
      <c r="T13" s="34"/>
      <c r="U13" s="34"/>
      <c r="V13" s="34"/>
      <c r="W13" s="34"/>
    </row>
    <row r="14" spans="1:23" ht="30" customHeight="1" x14ac:dyDescent="0.25">
      <c r="A14" s="32" t="s">
        <v>13</v>
      </c>
      <c r="B14" s="33" t="s">
        <v>59</v>
      </c>
      <c r="C14" s="23">
        <v>2</v>
      </c>
      <c r="D14" s="34"/>
      <c r="E14" s="34"/>
      <c r="F14" s="34"/>
      <c r="G14" s="34"/>
      <c r="H14" s="34"/>
      <c r="I14" s="34"/>
      <c r="J14" s="34"/>
      <c r="K14" s="34"/>
      <c r="L14" s="34"/>
      <c r="M14" s="34"/>
      <c r="N14" s="34"/>
      <c r="O14" s="34"/>
      <c r="P14" s="34"/>
      <c r="Q14" s="34"/>
      <c r="R14" s="34"/>
      <c r="S14" s="34"/>
      <c r="T14" s="34"/>
      <c r="U14" s="34"/>
      <c r="V14" s="34"/>
      <c r="W14" s="34"/>
    </row>
    <row r="15" spans="1:23" ht="30" customHeight="1" x14ac:dyDescent="0.25">
      <c r="A15" s="32" t="s">
        <v>13</v>
      </c>
      <c r="B15" s="33" t="s">
        <v>60</v>
      </c>
      <c r="C15" s="23">
        <v>2</v>
      </c>
      <c r="D15" s="34"/>
      <c r="E15" s="34"/>
      <c r="F15" s="34"/>
      <c r="G15" s="34"/>
      <c r="H15" s="34"/>
      <c r="I15" s="34"/>
      <c r="J15" s="34"/>
      <c r="K15" s="34"/>
      <c r="L15" s="34"/>
      <c r="M15" s="34"/>
      <c r="N15" s="34"/>
      <c r="O15" s="34"/>
      <c r="P15" s="34"/>
      <c r="Q15" s="34"/>
      <c r="R15" s="34"/>
      <c r="S15" s="34"/>
      <c r="T15" s="34"/>
      <c r="U15" s="34"/>
      <c r="V15" s="34"/>
      <c r="W15" s="34"/>
    </row>
    <row r="16" spans="1:23" ht="30" customHeight="1" x14ac:dyDescent="0.25">
      <c r="A16" s="32" t="s">
        <v>13</v>
      </c>
      <c r="B16" s="33" t="s">
        <v>61</v>
      </c>
      <c r="C16" s="23">
        <v>2</v>
      </c>
      <c r="D16" s="34"/>
      <c r="E16" s="34"/>
      <c r="F16" s="34"/>
      <c r="G16" s="34"/>
      <c r="H16" s="34"/>
      <c r="I16" s="34"/>
      <c r="J16" s="34"/>
      <c r="K16" s="34"/>
      <c r="L16" s="34"/>
      <c r="M16" s="34"/>
      <c r="N16" s="34"/>
      <c r="O16" s="34"/>
      <c r="P16" s="34"/>
      <c r="Q16" s="34"/>
      <c r="R16" s="34"/>
      <c r="S16" s="34"/>
      <c r="T16" s="34"/>
      <c r="U16" s="34"/>
      <c r="V16" s="34"/>
      <c r="W16" s="34"/>
    </row>
    <row r="17" spans="1:23" x14ac:dyDescent="0.25">
      <c r="A17" s="8" t="s">
        <v>14</v>
      </c>
      <c r="B17" s="8"/>
      <c r="C17" s="9">
        <f t="shared" ref="C17:W17" si="0">SUM(C6:C16)</f>
        <v>20</v>
      </c>
      <c r="D17" s="9">
        <f t="shared" si="0"/>
        <v>0</v>
      </c>
      <c r="E17" s="9">
        <f t="shared" si="0"/>
        <v>0</v>
      </c>
      <c r="F17" s="9">
        <f t="shared" si="0"/>
        <v>0</v>
      </c>
      <c r="G17" s="9">
        <f t="shared" si="0"/>
        <v>0</v>
      </c>
      <c r="H17" s="9">
        <f t="shared" si="0"/>
        <v>0</v>
      </c>
      <c r="I17" s="9">
        <f t="shared" si="0"/>
        <v>0</v>
      </c>
      <c r="J17" s="9">
        <f t="shared" si="0"/>
        <v>0</v>
      </c>
      <c r="K17" s="9">
        <f t="shared" si="0"/>
        <v>0</v>
      </c>
      <c r="L17" s="9">
        <f t="shared" si="0"/>
        <v>0</v>
      </c>
      <c r="M17" s="9">
        <f t="shared" si="0"/>
        <v>0</v>
      </c>
      <c r="N17" s="9">
        <f t="shared" si="0"/>
        <v>0</v>
      </c>
      <c r="O17" s="9">
        <f t="shared" si="0"/>
        <v>0</v>
      </c>
      <c r="P17" s="9">
        <f t="shared" si="0"/>
        <v>0</v>
      </c>
      <c r="Q17" s="9">
        <f t="shared" si="0"/>
        <v>0</v>
      </c>
      <c r="R17" s="9">
        <f t="shared" si="0"/>
        <v>0</v>
      </c>
      <c r="S17" s="9">
        <f t="shared" si="0"/>
        <v>0</v>
      </c>
      <c r="T17" s="9">
        <f t="shared" si="0"/>
        <v>0</v>
      </c>
      <c r="U17" s="9">
        <f t="shared" si="0"/>
        <v>0</v>
      </c>
      <c r="V17" s="9">
        <f t="shared" si="0"/>
        <v>0</v>
      </c>
      <c r="W17" s="9">
        <f t="shared" si="0"/>
        <v>0</v>
      </c>
    </row>
    <row r="19" spans="1:23" x14ac:dyDescent="0.25">
      <c r="A19" t="s">
        <v>15</v>
      </c>
      <c r="B19" t="s">
        <v>16</v>
      </c>
    </row>
    <row r="20" spans="1:23" x14ac:dyDescent="0.25">
      <c r="B20" t="s">
        <v>17</v>
      </c>
    </row>
  </sheetData>
  <sheetProtection algorithmName="SHA-512" hashValue="TS3vFsPNUsWYCI8oVtm50ctd8d99Db1EF7AU1WX38X3cCYlvRJPT262Y4G3e3zaoZHziYHkIyNFC9TRd8w1agQ==" saltValue="AWD+rDyj8aiMzVNMtkpk+A==" spinCount="100000" sheet="1" objects="1" scenarios="1" selectLockedCells="1"/>
  <mergeCells count="21">
    <mergeCell ref="O2:O5"/>
    <mergeCell ref="A6:B6"/>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W16">
    <cfRule type="expression" dxfId="84" priority="220">
      <formula>D6&gt;$C6</formula>
    </cfRule>
  </conditionalFormatting>
  <conditionalFormatting sqref="W7">
    <cfRule type="expression" dxfId="83" priority="201">
      <formula>W7&gt;$C7</formula>
    </cfRule>
  </conditionalFormatting>
  <conditionalFormatting sqref="E7">
    <cfRule type="expression" dxfId="82" priority="219">
      <formula>E7&gt;$C7</formula>
    </cfRule>
  </conditionalFormatting>
  <conditionalFormatting sqref="F7">
    <cfRule type="expression" dxfId="81" priority="218">
      <formula>F7&gt;$C7</formula>
    </cfRule>
  </conditionalFormatting>
  <conditionalFormatting sqref="G7">
    <cfRule type="expression" dxfId="80" priority="217">
      <formula>G7&gt;$C7</formula>
    </cfRule>
  </conditionalFormatting>
  <conditionalFormatting sqref="H7">
    <cfRule type="expression" dxfId="79" priority="216">
      <formula>H7&gt;$C7</formula>
    </cfRule>
  </conditionalFormatting>
  <conditionalFormatting sqref="I7">
    <cfRule type="expression" dxfId="78" priority="215">
      <formula>I7&gt;$C7</formula>
    </cfRule>
  </conditionalFormatting>
  <conditionalFormatting sqref="J7">
    <cfRule type="expression" dxfId="77" priority="214">
      <formula>J7&gt;$C7</formula>
    </cfRule>
  </conditionalFormatting>
  <conditionalFormatting sqref="K7">
    <cfRule type="expression" dxfId="76" priority="213">
      <formula>K7&gt;$C7</formula>
    </cfRule>
  </conditionalFormatting>
  <conditionalFormatting sqref="L7">
    <cfRule type="expression" dxfId="75" priority="212">
      <formula>L7&gt;$C7</formula>
    </cfRule>
  </conditionalFormatting>
  <conditionalFormatting sqref="M7">
    <cfRule type="expression" dxfId="74" priority="211">
      <formula>M7&gt;$C7</formula>
    </cfRule>
  </conditionalFormatting>
  <conditionalFormatting sqref="N7">
    <cfRule type="expression" dxfId="73" priority="210">
      <formula>N7&gt;$C7</formula>
    </cfRule>
  </conditionalFormatting>
  <conditionalFormatting sqref="O7">
    <cfRule type="expression" dxfId="72" priority="209">
      <formula>O7&gt;$C7</formula>
    </cfRule>
  </conditionalFormatting>
  <conditionalFormatting sqref="P7">
    <cfRule type="expression" dxfId="71" priority="208">
      <formula>P7&gt;$C7</formula>
    </cfRule>
  </conditionalFormatting>
  <conditionalFormatting sqref="Q7">
    <cfRule type="expression" dxfId="70" priority="207">
      <formula>Q7&gt;$C7</formula>
    </cfRule>
  </conditionalFormatting>
  <conditionalFormatting sqref="R7">
    <cfRule type="expression" dxfId="69" priority="206">
      <formula>R7&gt;$C7</formula>
    </cfRule>
  </conditionalFormatting>
  <conditionalFormatting sqref="S7">
    <cfRule type="expression" dxfId="68" priority="205">
      <formula>S7&gt;$C7</formula>
    </cfRule>
  </conditionalFormatting>
  <conditionalFormatting sqref="T7">
    <cfRule type="expression" dxfId="67" priority="204">
      <formula>T7&gt;$C7</formula>
    </cfRule>
  </conditionalFormatting>
  <conditionalFormatting sqref="U7">
    <cfRule type="expression" dxfId="66" priority="203">
      <formula>U7&gt;$C7</formula>
    </cfRule>
  </conditionalFormatting>
  <conditionalFormatting sqref="V7">
    <cfRule type="expression" dxfId="65" priority="202">
      <formula>V7&gt;$C7</formula>
    </cfRule>
  </conditionalFormatting>
  <conditionalFormatting sqref="D16">
    <cfRule type="expression" dxfId="64" priority="160">
      <formula>D16&gt;$C16</formula>
    </cfRule>
  </conditionalFormatting>
  <conditionalFormatting sqref="W16">
    <cfRule type="expression" dxfId="63" priority="141">
      <formula>W16&gt;$C16</formula>
    </cfRule>
  </conditionalFormatting>
  <conditionalFormatting sqref="E16">
    <cfRule type="expression" dxfId="62" priority="159">
      <formula>E16&gt;$C16</formula>
    </cfRule>
  </conditionalFormatting>
  <conditionalFormatting sqref="F16">
    <cfRule type="expression" dxfId="61" priority="158">
      <formula>F16&gt;$C16</formula>
    </cfRule>
  </conditionalFormatting>
  <conditionalFormatting sqref="G16">
    <cfRule type="expression" dxfId="60" priority="157">
      <formula>G16&gt;$C16</formula>
    </cfRule>
  </conditionalFormatting>
  <conditionalFormatting sqref="H16">
    <cfRule type="expression" dxfId="59" priority="156">
      <formula>H16&gt;$C16</formula>
    </cfRule>
  </conditionalFormatting>
  <conditionalFormatting sqref="I16">
    <cfRule type="expression" dxfId="58" priority="155">
      <formula>I16&gt;$C16</formula>
    </cfRule>
  </conditionalFormatting>
  <conditionalFormatting sqref="J16">
    <cfRule type="expression" dxfId="57" priority="154">
      <formula>J16&gt;$C16</formula>
    </cfRule>
  </conditionalFormatting>
  <conditionalFormatting sqref="K16">
    <cfRule type="expression" dxfId="56" priority="153">
      <formula>K16&gt;$C16</formula>
    </cfRule>
  </conditionalFormatting>
  <conditionalFormatting sqref="L16">
    <cfRule type="expression" dxfId="55" priority="152">
      <formula>L16&gt;$C16</formula>
    </cfRule>
  </conditionalFormatting>
  <conditionalFormatting sqref="M16">
    <cfRule type="expression" dxfId="54" priority="151">
      <formula>M16&gt;$C16</formula>
    </cfRule>
  </conditionalFormatting>
  <conditionalFormatting sqref="N16">
    <cfRule type="expression" dxfId="53" priority="150">
      <formula>N16&gt;$C16</formula>
    </cfRule>
  </conditionalFormatting>
  <conditionalFormatting sqref="O16">
    <cfRule type="expression" dxfId="52" priority="149">
      <formula>O16&gt;$C16</formula>
    </cfRule>
  </conditionalFormatting>
  <conditionalFormatting sqref="P16">
    <cfRule type="expression" dxfId="51" priority="148">
      <formula>P16&gt;$C16</formula>
    </cfRule>
  </conditionalFormatting>
  <conditionalFormatting sqref="Q16">
    <cfRule type="expression" dxfId="50" priority="147">
      <formula>Q16&gt;$C16</formula>
    </cfRule>
  </conditionalFormatting>
  <conditionalFormatting sqref="R16">
    <cfRule type="expression" dxfId="49" priority="146">
      <formula>R16&gt;$C16</formula>
    </cfRule>
  </conditionalFormatting>
  <conditionalFormatting sqref="S16">
    <cfRule type="expression" dxfId="48" priority="145">
      <formula>S16&gt;$C16</formula>
    </cfRule>
  </conditionalFormatting>
  <conditionalFormatting sqref="T16">
    <cfRule type="expression" dxfId="47" priority="144">
      <formula>T16&gt;$C16</formula>
    </cfRule>
  </conditionalFormatting>
  <conditionalFormatting sqref="U16">
    <cfRule type="expression" dxfId="46" priority="143">
      <formula>U16&gt;$C16</formula>
    </cfRule>
  </conditionalFormatting>
  <conditionalFormatting sqref="V16">
    <cfRule type="expression" dxfId="45" priority="142">
      <formula>V16&gt;$C16</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9"/>
  <sheetViews>
    <sheetView workbookViewId="0">
      <pane xSplit="2" ySplit="5" topLeftCell="C6" activePane="bottomRight" state="frozen"/>
      <selection pane="topRight" activeCell="C1" sqref="C1"/>
      <selection pane="bottomLeft" activeCell="A6" sqref="A6"/>
      <selection pane="bottomRight" activeCell="D7" sqref="D7:E13"/>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5N1785 Security Industry Procedures</v>
      </c>
    </row>
    <row r="2" spans="1:23" x14ac:dyDescent="0.25">
      <c r="D2" s="26" t="str">
        <f>Learners!$C11&amp;", "&amp;Learners!$B11</f>
        <v xml:space="preserve">, </v>
      </c>
      <c r="E2" s="26" t="str">
        <f>Learners!$C12&amp;", "&amp;Learners!$B12</f>
        <v xml:space="preserve">, </v>
      </c>
      <c r="F2" s="26" t="str">
        <f>Learners!$C13&amp;", "&amp;Learners!$B13</f>
        <v xml:space="preserve">, </v>
      </c>
      <c r="G2" s="26" t="str">
        <f>Learners!$C14&amp;", "&amp;Learners!$B14</f>
        <v xml:space="preserve">, </v>
      </c>
      <c r="H2" s="26" t="str">
        <f>Learners!$C15&amp;", "&amp;Learners!$B15</f>
        <v xml:space="preserve">, </v>
      </c>
      <c r="I2" s="26" t="str">
        <f>Learners!$C16&amp;", "&amp;Learners!$B16</f>
        <v xml:space="preserve">, </v>
      </c>
      <c r="J2" s="26" t="str">
        <f>Learners!$C17&amp;", "&amp;Learners!$B17</f>
        <v xml:space="preserve">, </v>
      </c>
      <c r="K2" s="26" t="str">
        <f>Learners!$C18&amp;", "&amp;Learners!$B18</f>
        <v xml:space="preserve">, </v>
      </c>
      <c r="L2" s="26" t="str">
        <f>Learners!$C19&amp;", "&amp;Learners!$B19</f>
        <v xml:space="preserve">, </v>
      </c>
      <c r="M2" s="26" t="str">
        <f>Learners!$C20&amp;", "&amp;Learners!$B20</f>
        <v xml:space="preserve">, </v>
      </c>
      <c r="N2" s="26" t="str">
        <f>Learners!$C21&amp;", "&amp;Learners!$B21</f>
        <v xml:space="preserve">, </v>
      </c>
      <c r="O2" s="26" t="str">
        <f>Learners!$C22&amp;", "&amp;Learners!$B22</f>
        <v xml:space="preserve">, </v>
      </c>
      <c r="P2" s="26" t="str">
        <f>Learners!$C23&amp;", "&amp;Learners!$B23</f>
        <v xml:space="preserve">, </v>
      </c>
      <c r="Q2" s="26" t="str">
        <f>Learners!$C24&amp;", "&amp;Learners!$B24</f>
        <v xml:space="preserve">, </v>
      </c>
      <c r="R2" s="26" t="str">
        <f>Learners!$C25&amp;", "&amp;Learners!$B25</f>
        <v xml:space="preserve">, </v>
      </c>
      <c r="S2" s="26" t="str">
        <f>Learners!$C26&amp;", "&amp;Learners!$B26</f>
        <v xml:space="preserve">, </v>
      </c>
      <c r="T2" s="26" t="str">
        <f>Learners!$C27&amp;", "&amp;Learners!$B27</f>
        <v xml:space="preserve">, </v>
      </c>
      <c r="U2" s="26" t="str">
        <f>Learners!$C28&amp;", "&amp;Learners!$B28</f>
        <v xml:space="preserve">, </v>
      </c>
      <c r="V2" s="26" t="str">
        <f>Learners!$C29&amp;", "&amp;Learners!$B29</f>
        <v xml:space="preserve">, </v>
      </c>
      <c r="W2" s="26" t="str">
        <f>Learners!$C30&amp;", "&amp;Learners!$B30</f>
        <v xml:space="preserve">, </v>
      </c>
    </row>
    <row r="3" spans="1:23" ht="18.75" x14ac:dyDescent="0.3">
      <c r="A3" s="2" t="s">
        <v>41</v>
      </c>
      <c r="D3" s="27"/>
      <c r="E3" s="27"/>
      <c r="F3" s="27"/>
      <c r="G3" s="27"/>
      <c r="H3" s="27"/>
      <c r="I3" s="27"/>
      <c r="J3" s="27"/>
      <c r="K3" s="27"/>
      <c r="L3" s="27"/>
      <c r="M3" s="27"/>
      <c r="N3" s="27"/>
      <c r="O3" s="27"/>
      <c r="P3" s="27"/>
      <c r="Q3" s="27"/>
      <c r="R3" s="27"/>
      <c r="S3" s="27"/>
      <c r="T3" s="27"/>
      <c r="U3" s="27"/>
      <c r="V3" s="27"/>
      <c r="W3" s="27"/>
    </row>
    <row r="4" spans="1:23" x14ac:dyDescent="0.25">
      <c r="D4" s="27"/>
      <c r="E4" s="27"/>
      <c r="F4" s="27"/>
      <c r="G4" s="27"/>
      <c r="H4" s="27"/>
      <c r="I4" s="27"/>
      <c r="J4" s="27"/>
      <c r="K4" s="27"/>
      <c r="L4" s="27"/>
      <c r="M4" s="27"/>
      <c r="N4" s="27"/>
      <c r="O4" s="27"/>
      <c r="P4" s="27"/>
      <c r="Q4" s="27"/>
      <c r="R4" s="27"/>
      <c r="S4" s="27"/>
      <c r="T4" s="27"/>
      <c r="U4" s="27"/>
      <c r="V4" s="27"/>
      <c r="W4" s="27"/>
    </row>
    <row r="5" spans="1:23" ht="30" x14ac:dyDescent="0.25">
      <c r="A5" s="10" t="s">
        <v>11</v>
      </c>
      <c r="B5" s="11"/>
      <c r="C5" s="12" t="s">
        <v>12</v>
      </c>
      <c r="D5" s="28"/>
      <c r="E5" s="28"/>
      <c r="F5" s="28"/>
      <c r="G5" s="28"/>
      <c r="H5" s="28"/>
      <c r="I5" s="28"/>
      <c r="J5" s="28"/>
      <c r="K5" s="28"/>
      <c r="L5" s="28"/>
      <c r="M5" s="28"/>
      <c r="N5" s="28"/>
      <c r="O5" s="28"/>
      <c r="P5" s="28"/>
      <c r="Q5" s="28"/>
      <c r="R5" s="28"/>
      <c r="S5" s="28"/>
      <c r="T5" s="28"/>
      <c r="U5" s="28"/>
      <c r="V5" s="28"/>
      <c r="W5" s="28"/>
    </row>
    <row r="6" spans="1:23" s="39" customFormat="1" ht="30" customHeight="1" x14ac:dyDescent="0.25">
      <c r="A6" s="35" t="s">
        <v>42</v>
      </c>
      <c r="B6" s="36"/>
      <c r="C6" s="37"/>
      <c r="D6" s="38"/>
      <c r="E6" s="38"/>
      <c r="F6" s="38"/>
      <c r="G6" s="38"/>
      <c r="H6" s="38"/>
      <c r="I6" s="38"/>
      <c r="J6" s="38"/>
      <c r="K6" s="38"/>
      <c r="L6" s="38"/>
      <c r="M6" s="38"/>
      <c r="N6" s="38"/>
      <c r="O6" s="38"/>
      <c r="P6" s="38"/>
      <c r="Q6" s="38"/>
      <c r="R6" s="38"/>
      <c r="S6" s="38"/>
      <c r="T6" s="38"/>
      <c r="U6" s="38"/>
      <c r="V6" s="38"/>
      <c r="W6" s="38"/>
    </row>
    <row r="7" spans="1:23" s="7" customFormat="1" ht="30" customHeight="1" x14ac:dyDescent="0.25">
      <c r="A7" s="32" t="s">
        <v>13</v>
      </c>
      <c r="B7" s="33" t="s">
        <v>43</v>
      </c>
      <c r="C7" s="23">
        <v>12</v>
      </c>
      <c r="D7" s="34"/>
      <c r="E7" s="34"/>
      <c r="F7" s="34"/>
      <c r="G7" s="34"/>
      <c r="H7" s="34"/>
      <c r="I7" s="34"/>
      <c r="J7" s="34"/>
      <c r="K7" s="34"/>
      <c r="L7" s="34"/>
      <c r="M7" s="34"/>
      <c r="N7" s="34"/>
      <c r="O7" s="34"/>
      <c r="P7" s="34"/>
      <c r="Q7" s="34"/>
      <c r="R7" s="34"/>
      <c r="S7" s="34"/>
      <c r="T7" s="34"/>
      <c r="U7" s="34"/>
      <c r="V7" s="34"/>
      <c r="W7" s="34"/>
    </row>
    <row r="8" spans="1:23" s="7" customFormat="1" ht="30" customHeight="1" x14ac:dyDescent="0.25">
      <c r="A8" s="32" t="s">
        <v>13</v>
      </c>
      <c r="B8" s="33" t="s">
        <v>44</v>
      </c>
      <c r="C8" s="23">
        <v>7</v>
      </c>
      <c r="D8" s="34"/>
      <c r="E8" s="34"/>
      <c r="F8" s="34"/>
      <c r="G8" s="34"/>
      <c r="H8" s="34"/>
      <c r="I8" s="34"/>
      <c r="J8" s="34"/>
      <c r="K8" s="34"/>
      <c r="L8" s="34"/>
      <c r="M8" s="34"/>
      <c r="N8" s="34"/>
      <c r="O8" s="34"/>
      <c r="P8" s="34"/>
      <c r="Q8" s="34"/>
      <c r="R8" s="34"/>
      <c r="S8" s="34"/>
      <c r="T8" s="34"/>
      <c r="U8" s="34"/>
      <c r="V8" s="34"/>
      <c r="W8" s="34"/>
    </row>
    <row r="9" spans="1:23" s="7" customFormat="1" ht="30" customHeight="1" x14ac:dyDescent="0.25">
      <c r="A9" s="32" t="s">
        <v>13</v>
      </c>
      <c r="B9" s="33" t="s">
        <v>45</v>
      </c>
      <c r="C9" s="23">
        <v>7</v>
      </c>
      <c r="D9" s="34"/>
      <c r="E9" s="34"/>
      <c r="F9" s="34"/>
      <c r="G9" s="34"/>
      <c r="H9" s="34"/>
      <c r="I9" s="34"/>
      <c r="J9" s="34"/>
      <c r="K9" s="34"/>
      <c r="L9" s="34"/>
      <c r="M9" s="34"/>
      <c r="N9" s="34"/>
      <c r="O9" s="34"/>
      <c r="P9" s="34"/>
      <c r="Q9" s="34"/>
      <c r="R9" s="34"/>
      <c r="S9" s="34"/>
      <c r="T9" s="34"/>
      <c r="U9" s="34"/>
      <c r="V9" s="34"/>
      <c r="W9" s="34"/>
    </row>
    <row r="10" spans="1:23" s="7" customFormat="1" ht="30" customHeight="1" x14ac:dyDescent="0.25">
      <c r="A10" s="32" t="s">
        <v>13</v>
      </c>
      <c r="B10" s="33" t="s">
        <v>46</v>
      </c>
      <c r="C10" s="23">
        <v>4</v>
      </c>
      <c r="D10" s="34"/>
      <c r="E10" s="34"/>
      <c r="F10" s="34"/>
      <c r="G10" s="34"/>
      <c r="H10" s="34"/>
      <c r="I10" s="34"/>
      <c r="J10" s="34"/>
      <c r="K10" s="34"/>
      <c r="L10" s="34"/>
      <c r="M10" s="34"/>
      <c r="N10" s="34"/>
      <c r="O10" s="34"/>
      <c r="P10" s="34"/>
      <c r="Q10" s="34"/>
      <c r="R10" s="34"/>
      <c r="S10" s="34"/>
      <c r="T10" s="34"/>
      <c r="U10" s="34"/>
      <c r="V10" s="34"/>
      <c r="W10" s="34"/>
    </row>
    <row r="11" spans="1:23" s="39" customFormat="1" ht="30" customHeight="1" x14ac:dyDescent="0.25">
      <c r="A11" s="35" t="s">
        <v>47</v>
      </c>
      <c r="B11" s="36"/>
      <c r="C11" s="37"/>
      <c r="D11" s="38"/>
      <c r="E11" s="38"/>
      <c r="F11" s="38"/>
      <c r="G11" s="38"/>
      <c r="H11" s="38"/>
      <c r="I11" s="38"/>
      <c r="J11" s="38"/>
      <c r="K11" s="38"/>
      <c r="L11" s="38"/>
      <c r="M11" s="38"/>
      <c r="N11" s="38"/>
      <c r="O11" s="38"/>
      <c r="P11" s="38"/>
      <c r="Q11" s="38"/>
      <c r="R11" s="38"/>
      <c r="S11" s="38"/>
      <c r="T11" s="38"/>
      <c r="U11" s="38"/>
      <c r="V11" s="38"/>
      <c r="W11" s="38"/>
    </row>
    <row r="12" spans="1:23" s="7" customFormat="1" ht="30" customHeight="1" x14ac:dyDescent="0.25">
      <c r="A12" s="32" t="s">
        <v>13</v>
      </c>
      <c r="B12" s="33" t="s">
        <v>48</v>
      </c>
      <c r="C12" s="23">
        <v>6</v>
      </c>
      <c r="D12" s="34"/>
      <c r="E12" s="34"/>
      <c r="F12" s="34"/>
      <c r="G12" s="34"/>
      <c r="H12" s="34"/>
      <c r="I12" s="34"/>
      <c r="J12" s="34"/>
      <c r="K12" s="34"/>
      <c r="L12" s="34"/>
      <c r="M12" s="34"/>
      <c r="N12" s="34"/>
      <c r="O12" s="34"/>
      <c r="P12" s="34"/>
      <c r="Q12" s="34"/>
      <c r="R12" s="34"/>
      <c r="S12" s="34"/>
      <c r="T12" s="34"/>
      <c r="U12" s="34"/>
      <c r="V12" s="34"/>
      <c r="W12" s="34"/>
    </row>
    <row r="13" spans="1:23" s="7" customFormat="1" ht="30" customHeight="1" x14ac:dyDescent="0.25">
      <c r="A13" s="32" t="s">
        <v>13</v>
      </c>
      <c r="B13" s="33" t="s">
        <v>49</v>
      </c>
      <c r="C13" s="23">
        <v>5</v>
      </c>
      <c r="D13" s="34"/>
      <c r="E13" s="34"/>
      <c r="F13" s="34"/>
      <c r="G13" s="34"/>
      <c r="H13" s="34"/>
      <c r="I13" s="34"/>
      <c r="J13" s="34"/>
      <c r="K13" s="34"/>
      <c r="L13" s="34"/>
      <c r="M13" s="34"/>
      <c r="N13" s="34"/>
      <c r="O13" s="34"/>
      <c r="P13" s="34"/>
      <c r="Q13" s="34"/>
      <c r="R13" s="34"/>
      <c r="S13" s="34"/>
      <c r="T13" s="34"/>
      <c r="U13" s="34"/>
      <c r="V13" s="34"/>
      <c r="W13" s="34"/>
    </row>
    <row r="14" spans="1:23" s="7" customFormat="1" ht="30" customHeight="1" x14ac:dyDescent="0.25">
      <c r="A14" s="32" t="s">
        <v>13</v>
      </c>
      <c r="B14" s="33" t="s">
        <v>45</v>
      </c>
      <c r="C14" s="23">
        <v>6</v>
      </c>
      <c r="D14" s="34"/>
      <c r="E14" s="34"/>
      <c r="F14" s="34"/>
      <c r="G14" s="34"/>
      <c r="H14" s="34"/>
      <c r="I14" s="34"/>
      <c r="J14" s="34"/>
      <c r="K14" s="34"/>
      <c r="L14" s="34"/>
      <c r="M14" s="34"/>
      <c r="N14" s="34"/>
      <c r="O14" s="34"/>
      <c r="P14" s="34"/>
      <c r="Q14" s="34"/>
      <c r="R14" s="34"/>
      <c r="S14" s="34"/>
      <c r="T14" s="34"/>
      <c r="U14" s="34"/>
      <c r="V14" s="34"/>
      <c r="W14" s="34"/>
    </row>
    <row r="15" spans="1:23" s="7" customFormat="1" ht="30" customHeight="1" x14ac:dyDescent="0.25">
      <c r="A15" s="32" t="s">
        <v>13</v>
      </c>
      <c r="B15" s="33" t="s">
        <v>46</v>
      </c>
      <c r="C15" s="23">
        <v>3</v>
      </c>
      <c r="D15" s="34"/>
      <c r="E15" s="34"/>
      <c r="F15" s="34"/>
      <c r="G15" s="34"/>
      <c r="H15" s="34"/>
      <c r="I15" s="34"/>
      <c r="J15" s="34"/>
      <c r="K15" s="34"/>
      <c r="L15" s="34"/>
      <c r="M15" s="34"/>
      <c r="N15" s="34"/>
      <c r="O15" s="34"/>
      <c r="P15" s="34"/>
      <c r="Q15" s="34"/>
      <c r="R15" s="34"/>
      <c r="S15" s="34"/>
      <c r="T15" s="34"/>
      <c r="U15" s="34"/>
      <c r="V15" s="34"/>
      <c r="W15" s="34"/>
    </row>
    <row r="16" spans="1:23" x14ac:dyDescent="0.25">
      <c r="A16" s="8" t="s">
        <v>14</v>
      </c>
      <c r="B16" s="8"/>
      <c r="C16" s="9">
        <f t="shared" ref="C16:W16" si="0">SUM(C6:C15)</f>
        <v>50</v>
      </c>
      <c r="D16" s="9">
        <f t="shared" si="0"/>
        <v>0</v>
      </c>
      <c r="E16" s="9">
        <f t="shared" si="0"/>
        <v>0</v>
      </c>
      <c r="F16" s="9">
        <f t="shared" si="0"/>
        <v>0</v>
      </c>
      <c r="G16" s="9">
        <f t="shared" si="0"/>
        <v>0</v>
      </c>
      <c r="H16" s="9">
        <f t="shared" si="0"/>
        <v>0</v>
      </c>
      <c r="I16" s="9">
        <f t="shared" si="0"/>
        <v>0</v>
      </c>
      <c r="J16" s="9">
        <f t="shared" si="0"/>
        <v>0</v>
      </c>
      <c r="K16" s="9">
        <f t="shared" si="0"/>
        <v>0</v>
      </c>
      <c r="L16" s="9">
        <f t="shared" si="0"/>
        <v>0</v>
      </c>
      <c r="M16" s="9">
        <f t="shared" si="0"/>
        <v>0</v>
      </c>
      <c r="N16" s="9">
        <f t="shared" si="0"/>
        <v>0</v>
      </c>
      <c r="O16" s="9">
        <f t="shared" si="0"/>
        <v>0</v>
      </c>
      <c r="P16" s="9">
        <f t="shared" si="0"/>
        <v>0</v>
      </c>
      <c r="Q16" s="9">
        <f t="shared" si="0"/>
        <v>0</v>
      </c>
      <c r="R16" s="9">
        <f t="shared" si="0"/>
        <v>0</v>
      </c>
      <c r="S16" s="9">
        <f t="shared" si="0"/>
        <v>0</v>
      </c>
      <c r="T16" s="9">
        <f t="shared" si="0"/>
        <v>0</v>
      </c>
      <c r="U16" s="9">
        <f t="shared" si="0"/>
        <v>0</v>
      </c>
      <c r="V16" s="9">
        <f t="shared" si="0"/>
        <v>0</v>
      </c>
      <c r="W16" s="9">
        <f t="shared" si="0"/>
        <v>0</v>
      </c>
    </row>
    <row r="18" spans="1:2" x14ac:dyDescent="0.25">
      <c r="A18" t="s">
        <v>15</v>
      </c>
      <c r="B18" t="s">
        <v>16</v>
      </c>
    </row>
    <row r="19" spans="1:2" x14ac:dyDescent="0.25">
      <c r="B19" t="s">
        <v>17</v>
      </c>
    </row>
  </sheetData>
  <sheetProtection algorithmName="SHA-512" hashValue="Uq9q1ysp/WfvQDK2EeRrulqZ2a5oyGMm6BrDog42NmWAmZlEI9C3gnEvmKDAX7edTu7ZI8GjfbhIWgeb3IDxIA==" saltValue="6Av6hGc4+zDuNYFIGvz0rw=="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7:W10">
    <cfRule type="expression" dxfId="44" priority="220">
      <formula>D7&gt;$C7</formula>
    </cfRule>
  </conditionalFormatting>
  <conditionalFormatting sqref="W7">
    <cfRule type="expression" dxfId="43" priority="201">
      <formula>W7&gt;$C7</formula>
    </cfRule>
  </conditionalFormatting>
  <conditionalFormatting sqref="E7">
    <cfRule type="expression" dxfId="42" priority="219">
      <formula>E7&gt;$C7</formula>
    </cfRule>
  </conditionalFormatting>
  <conditionalFormatting sqref="F7">
    <cfRule type="expression" dxfId="41" priority="218">
      <formula>F7&gt;$C7</formula>
    </cfRule>
  </conditionalFormatting>
  <conditionalFormatting sqref="G7">
    <cfRule type="expression" dxfId="40" priority="217">
      <formula>G7&gt;$C7</formula>
    </cfRule>
  </conditionalFormatting>
  <conditionalFormatting sqref="H7">
    <cfRule type="expression" dxfId="39" priority="216">
      <formula>H7&gt;$C7</formula>
    </cfRule>
  </conditionalFormatting>
  <conditionalFormatting sqref="I7">
    <cfRule type="expression" dxfId="38" priority="215">
      <formula>I7&gt;$C7</formula>
    </cfRule>
  </conditionalFormatting>
  <conditionalFormatting sqref="J7">
    <cfRule type="expression" dxfId="37" priority="214">
      <formula>J7&gt;$C7</formula>
    </cfRule>
  </conditionalFormatting>
  <conditionalFormatting sqref="K7">
    <cfRule type="expression" dxfId="36" priority="213">
      <formula>K7&gt;$C7</formula>
    </cfRule>
  </conditionalFormatting>
  <conditionalFormatting sqref="L7">
    <cfRule type="expression" dxfId="35" priority="212">
      <formula>L7&gt;$C7</formula>
    </cfRule>
  </conditionalFormatting>
  <conditionalFormatting sqref="M7">
    <cfRule type="expression" dxfId="34" priority="211">
      <formula>M7&gt;$C7</formula>
    </cfRule>
  </conditionalFormatting>
  <conditionalFormatting sqref="N7">
    <cfRule type="expression" dxfId="33" priority="210">
      <formula>N7&gt;$C7</formula>
    </cfRule>
  </conditionalFormatting>
  <conditionalFormatting sqref="O7">
    <cfRule type="expression" dxfId="32" priority="209">
      <formula>O7&gt;$C7</formula>
    </cfRule>
  </conditionalFormatting>
  <conditionalFormatting sqref="P7">
    <cfRule type="expression" dxfId="31" priority="208">
      <formula>P7&gt;$C7</formula>
    </cfRule>
  </conditionalFormatting>
  <conditionalFormatting sqref="Q7">
    <cfRule type="expression" dxfId="30" priority="207">
      <formula>Q7&gt;$C7</formula>
    </cfRule>
  </conditionalFormatting>
  <conditionalFormatting sqref="R7">
    <cfRule type="expression" dxfId="29" priority="206">
      <formula>R7&gt;$C7</formula>
    </cfRule>
  </conditionalFormatting>
  <conditionalFormatting sqref="S7">
    <cfRule type="expression" dxfId="28" priority="205">
      <formula>S7&gt;$C7</formula>
    </cfRule>
  </conditionalFormatting>
  <conditionalFormatting sqref="T7">
    <cfRule type="expression" dxfId="27" priority="204">
      <formula>T7&gt;$C7</formula>
    </cfRule>
  </conditionalFormatting>
  <conditionalFormatting sqref="U7">
    <cfRule type="expression" dxfId="26" priority="203">
      <formula>U7&gt;$C7</formula>
    </cfRule>
  </conditionalFormatting>
  <conditionalFormatting sqref="V7">
    <cfRule type="expression" dxfId="25" priority="202">
      <formula>V7&gt;$C7</formula>
    </cfRule>
  </conditionalFormatting>
  <conditionalFormatting sqref="D6">
    <cfRule type="expression" dxfId="24" priority="180">
      <formula>D6&gt;$C6</formula>
    </cfRule>
  </conditionalFormatting>
  <conditionalFormatting sqref="E6:W6">
    <cfRule type="expression" dxfId="23" priority="179">
      <formula>E6&gt;$C6</formula>
    </cfRule>
  </conditionalFormatting>
  <conditionalFormatting sqref="D11">
    <cfRule type="expression" dxfId="22" priority="178">
      <formula>D11&gt;$C11</formula>
    </cfRule>
  </conditionalFormatting>
  <conditionalFormatting sqref="E11:W11">
    <cfRule type="expression" dxfId="21" priority="177">
      <formula>E11&gt;$C11</formula>
    </cfRule>
  </conditionalFormatting>
  <conditionalFormatting sqref="D12:W15">
    <cfRule type="expression" dxfId="20" priority="160">
      <formula>D12&gt;$C12</formula>
    </cfRule>
  </conditionalFormatting>
  <conditionalFormatting sqref="W12">
    <cfRule type="expression" dxfId="19" priority="141">
      <formula>W12&gt;$C12</formula>
    </cfRule>
  </conditionalFormatting>
  <conditionalFormatting sqref="E12">
    <cfRule type="expression" dxfId="18" priority="159">
      <formula>E12&gt;$C12</formula>
    </cfRule>
  </conditionalFormatting>
  <conditionalFormatting sqref="F12">
    <cfRule type="expression" dxfId="17" priority="158">
      <formula>F12&gt;$C12</formula>
    </cfRule>
  </conditionalFormatting>
  <conditionalFormatting sqref="G12">
    <cfRule type="expression" dxfId="16" priority="157">
      <formula>G12&gt;$C12</formula>
    </cfRule>
  </conditionalFormatting>
  <conditionalFormatting sqref="H12">
    <cfRule type="expression" dxfId="15" priority="156">
      <formula>H12&gt;$C12</formula>
    </cfRule>
  </conditionalFormatting>
  <conditionalFormatting sqref="I12">
    <cfRule type="expression" dxfId="14" priority="155">
      <formula>I12&gt;$C12</formula>
    </cfRule>
  </conditionalFormatting>
  <conditionalFormatting sqref="J12">
    <cfRule type="expression" dxfId="13" priority="154">
      <formula>J12&gt;$C12</formula>
    </cfRule>
  </conditionalFormatting>
  <conditionalFormatting sqref="K12">
    <cfRule type="expression" dxfId="12" priority="153">
      <formula>K12&gt;$C12</formula>
    </cfRule>
  </conditionalFormatting>
  <conditionalFormatting sqref="L12">
    <cfRule type="expression" dxfId="11" priority="152">
      <formula>L12&gt;$C12</formula>
    </cfRule>
  </conditionalFormatting>
  <conditionalFormatting sqref="M12">
    <cfRule type="expression" dxfId="10" priority="151">
      <formula>M12&gt;$C12</formula>
    </cfRule>
  </conditionalFormatting>
  <conditionalFormatting sqref="N12">
    <cfRule type="expression" dxfId="9" priority="150">
      <formula>N12&gt;$C12</formula>
    </cfRule>
  </conditionalFormatting>
  <conditionalFormatting sqref="O12">
    <cfRule type="expression" dxfId="8" priority="149">
      <formula>O12&gt;$C12</formula>
    </cfRule>
  </conditionalFormatting>
  <conditionalFormatting sqref="P12">
    <cfRule type="expression" dxfId="7" priority="148">
      <formula>P12&gt;$C12</formula>
    </cfRule>
  </conditionalFormatting>
  <conditionalFormatting sqref="Q12">
    <cfRule type="expression" dxfId="6" priority="147">
      <formula>Q12&gt;$C12</formula>
    </cfRule>
  </conditionalFormatting>
  <conditionalFormatting sqref="R12">
    <cfRule type="expression" dxfId="5" priority="146">
      <formula>R12&gt;$C12</formula>
    </cfRule>
  </conditionalFormatting>
  <conditionalFormatting sqref="S12">
    <cfRule type="expression" dxfId="4" priority="145">
      <formula>S12&gt;$C12</formula>
    </cfRule>
  </conditionalFormatting>
  <conditionalFormatting sqref="T12">
    <cfRule type="expression" dxfId="3" priority="144">
      <formula>T12&gt;$C12</formula>
    </cfRule>
  </conditionalFormatting>
  <conditionalFormatting sqref="U12">
    <cfRule type="expression" dxfId="2" priority="143">
      <formula>U12&gt;$C12</formula>
    </cfRule>
  </conditionalFormatting>
  <conditionalFormatting sqref="V12">
    <cfRule type="expression" dxfId="1" priority="142">
      <formula>V12&gt;$C12</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30"/>
  <sheetViews>
    <sheetView tabSelected="1" workbookViewId="0">
      <selection activeCell="J7" sqref="J7"/>
    </sheetView>
  </sheetViews>
  <sheetFormatPr defaultRowHeight="15" x14ac:dyDescent="0.25"/>
  <cols>
    <col min="1" max="1" width="4.140625" customWidth="1"/>
    <col min="2" max="2" width="14.7109375" customWidth="1"/>
    <col min="3" max="3" width="13.7109375" customWidth="1"/>
    <col min="4" max="10" width="13.5703125" style="1" customWidth="1"/>
  </cols>
  <sheetData>
    <row r="1" spans="1:10" ht="26.25" x14ac:dyDescent="0.4">
      <c r="A1" s="13" t="s">
        <v>18</v>
      </c>
    </row>
    <row r="2" spans="1:10" ht="21" x14ac:dyDescent="0.35">
      <c r="A2" s="14" t="s">
        <v>19</v>
      </c>
    </row>
    <row r="4" spans="1:10" ht="18.75" x14ac:dyDescent="0.3">
      <c r="A4" s="2" t="str">
        <f>Learners!A1</f>
        <v>5N1785 Security Industry Procedures</v>
      </c>
    </row>
    <row r="6" spans="1:10" ht="25.5" x14ac:dyDescent="0.25">
      <c r="A6" s="16" t="s">
        <v>7</v>
      </c>
      <c r="B6" s="16" t="s">
        <v>9</v>
      </c>
      <c r="C6" s="16" t="s">
        <v>8</v>
      </c>
      <c r="D6" s="17" t="s">
        <v>20</v>
      </c>
      <c r="E6" s="17" t="s">
        <v>21</v>
      </c>
      <c r="F6" s="17" t="s">
        <v>22</v>
      </c>
      <c r="G6" s="17" t="s">
        <v>23</v>
      </c>
      <c r="H6" s="17" t="s">
        <v>24</v>
      </c>
      <c r="I6" s="17" t="s">
        <v>25</v>
      </c>
      <c r="J6" s="17" t="s">
        <v>26</v>
      </c>
    </row>
    <row r="7" spans="1:10" ht="23.25" customHeight="1" x14ac:dyDescent="0.25">
      <c r="A7" s="20">
        <v>1</v>
      </c>
      <c r="B7" s="21" t="str">
        <f>IF(Learners!C11="","",Learners!C11)</f>
        <v/>
      </c>
      <c r="C7" s="21" t="str">
        <f>IF(Learners!B11="","",Learners!B11)</f>
        <v/>
      </c>
      <c r="D7" s="20" t="str">
        <f>IF(Learners!D$11="","",Learners!D$11)</f>
        <v/>
      </c>
      <c r="E7" s="20">
        <f>'Collection of Work'!$D$16</f>
        <v>0</v>
      </c>
      <c r="F7" s="20">
        <f>Exam!$D$17</f>
        <v>0</v>
      </c>
      <c r="G7" s="20">
        <f>'Skills Demo'!$D$16</f>
        <v>0</v>
      </c>
      <c r="H7" s="20" t="str">
        <f t="shared" ref="H7:H26" si="0">IF(B7="","",SUM(E7:G7))</f>
        <v/>
      </c>
      <c r="I7" s="20" t="str">
        <f>IF(H7="","",IF(H7&gt;79,"D",IF(H7&gt;64,"M", IF(H7&gt;49,"P",IF(H7&lt;50,"U")))))</f>
        <v/>
      </c>
      <c r="J7" s="22"/>
    </row>
    <row r="8" spans="1:10" ht="23.25" customHeight="1" x14ac:dyDescent="0.25">
      <c r="A8" s="23">
        <v>2</v>
      </c>
      <c r="B8" s="24" t="str">
        <f>IF(Learners!C12="","",Learners!C12)</f>
        <v/>
      </c>
      <c r="C8" s="24" t="str">
        <f>IF(Learners!B12="","",Learners!B12)</f>
        <v/>
      </c>
      <c r="D8" s="23" t="str">
        <f>IF(Learners!D12="","",Learners!D12)</f>
        <v/>
      </c>
      <c r="E8" s="23">
        <f>'Collection of Work'!$E$16</f>
        <v>0</v>
      </c>
      <c r="F8" s="23">
        <f>Exam!$E$17</f>
        <v>0</v>
      </c>
      <c r="G8" s="23">
        <f>'Skills Demo'!$E$16</f>
        <v>0</v>
      </c>
      <c r="H8" s="23" t="str">
        <f t="shared" si="0"/>
        <v/>
      </c>
      <c r="I8" s="19" t="str">
        <f t="shared" ref="I8:I26" si="1">IF(H8="","",IF(H8&gt;79,"D",IF(H8&gt;64,"M", IF(H8&gt;49,"P",IF(H8&lt;50,"U")))))</f>
        <v/>
      </c>
      <c r="J8" s="25"/>
    </row>
    <row r="9" spans="1:10" ht="23.25" customHeight="1" x14ac:dyDescent="0.25">
      <c r="A9" s="20">
        <v>3</v>
      </c>
      <c r="B9" s="21" t="str">
        <f>IF(Learners!C13="","",Learners!C13)</f>
        <v/>
      </c>
      <c r="C9" s="21" t="str">
        <f>IF(Learners!B13="","",Learners!B13)</f>
        <v/>
      </c>
      <c r="D9" s="20" t="str">
        <f>IF(Learners!D13="","",Learners!D13)</f>
        <v/>
      </c>
      <c r="E9" s="20">
        <f>'Collection of Work'!$F$16</f>
        <v>0</v>
      </c>
      <c r="F9" s="20">
        <f>Exam!$F$17</f>
        <v>0</v>
      </c>
      <c r="G9" s="20">
        <f>'Skills Demo'!$F$16</f>
        <v>0</v>
      </c>
      <c r="H9" s="20" t="str">
        <f t="shared" si="0"/>
        <v/>
      </c>
      <c r="I9" s="20" t="str">
        <f t="shared" si="1"/>
        <v/>
      </c>
      <c r="J9" s="22"/>
    </row>
    <row r="10" spans="1:10" ht="23.25" customHeight="1" x14ac:dyDescent="0.25">
      <c r="A10" s="23">
        <v>4</v>
      </c>
      <c r="B10" s="24" t="str">
        <f>IF(Learners!C14="","",Learners!C14)</f>
        <v/>
      </c>
      <c r="C10" s="24" t="str">
        <f>IF(Learners!B14="","",Learners!B14)</f>
        <v/>
      </c>
      <c r="D10" s="23" t="str">
        <f>IF(Learners!D14="","",Learners!D14)</f>
        <v/>
      </c>
      <c r="E10" s="23">
        <f>'Collection of Work'!$G$16</f>
        <v>0</v>
      </c>
      <c r="F10" s="23">
        <f>Exam!$G$17</f>
        <v>0</v>
      </c>
      <c r="G10" s="23">
        <f>'Skills Demo'!$G$16</f>
        <v>0</v>
      </c>
      <c r="H10" s="23" t="str">
        <f t="shared" si="0"/>
        <v/>
      </c>
      <c r="I10" s="19" t="str">
        <f t="shared" si="1"/>
        <v/>
      </c>
      <c r="J10" s="25"/>
    </row>
    <row r="11" spans="1:10" ht="23.25" customHeight="1" x14ac:dyDescent="0.25">
      <c r="A11" s="20">
        <v>5</v>
      </c>
      <c r="B11" s="21" t="str">
        <f>IF(Learners!C15="","",Learners!C15)</f>
        <v/>
      </c>
      <c r="C11" s="21" t="str">
        <f>IF(Learners!B15="","",Learners!B15)</f>
        <v/>
      </c>
      <c r="D11" s="20" t="str">
        <f>IF(Learners!D15="","",Learners!D15)</f>
        <v/>
      </c>
      <c r="E11" s="20">
        <f>'Collection of Work'!$H$16</f>
        <v>0</v>
      </c>
      <c r="F11" s="20">
        <f>Exam!$H$17</f>
        <v>0</v>
      </c>
      <c r="G11" s="20">
        <f>'Skills Demo'!$H$16</f>
        <v>0</v>
      </c>
      <c r="H11" s="20" t="str">
        <f t="shared" si="0"/>
        <v/>
      </c>
      <c r="I11" s="20" t="str">
        <f t="shared" si="1"/>
        <v/>
      </c>
      <c r="J11" s="22"/>
    </row>
    <row r="12" spans="1:10" ht="23.25" customHeight="1" x14ac:dyDescent="0.25">
      <c r="A12" s="23">
        <v>6</v>
      </c>
      <c r="B12" s="24" t="str">
        <f>IF(Learners!C16="","",Learners!C16)</f>
        <v/>
      </c>
      <c r="C12" s="24" t="str">
        <f>IF(Learners!B16="","",Learners!B16)</f>
        <v/>
      </c>
      <c r="D12" s="23" t="str">
        <f>IF(Learners!D16="","",Learners!D16)</f>
        <v/>
      </c>
      <c r="E12" s="23">
        <f>'Collection of Work'!$I$16</f>
        <v>0</v>
      </c>
      <c r="F12" s="23">
        <f>Exam!$I$17</f>
        <v>0</v>
      </c>
      <c r="G12" s="23">
        <f>'Skills Demo'!$I$16</f>
        <v>0</v>
      </c>
      <c r="H12" s="23" t="str">
        <f t="shared" si="0"/>
        <v/>
      </c>
      <c r="I12" s="19" t="str">
        <f t="shared" si="1"/>
        <v/>
      </c>
      <c r="J12" s="25"/>
    </row>
    <row r="13" spans="1:10" ht="23.25" customHeight="1" x14ac:dyDescent="0.25">
      <c r="A13" s="20">
        <v>7</v>
      </c>
      <c r="B13" s="21" t="str">
        <f>IF(Learners!C17="","",Learners!C17)</f>
        <v/>
      </c>
      <c r="C13" s="21" t="str">
        <f>IF(Learners!B17="","",Learners!B17)</f>
        <v/>
      </c>
      <c r="D13" s="20" t="str">
        <f>IF(Learners!D17="","",Learners!D17)</f>
        <v/>
      </c>
      <c r="E13" s="20">
        <f>'Collection of Work'!$J$16</f>
        <v>0</v>
      </c>
      <c r="F13" s="20">
        <f>Exam!$J$17</f>
        <v>0</v>
      </c>
      <c r="G13" s="20">
        <f>'Skills Demo'!$J$16</f>
        <v>0</v>
      </c>
      <c r="H13" s="20" t="str">
        <f t="shared" si="0"/>
        <v/>
      </c>
      <c r="I13" s="20" t="str">
        <f t="shared" si="1"/>
        <v/>
      </c>
      <c r="J13" s="22"/>
    </row>
    <row r="14" spans="1:10" ht="23.25" customHeight="1" x14ac:dyDescent="0.25">
      <c r="A14" s="23">
        <v>8</v>
      </c>
      <c r="B14" s="24" t="str">
        <f>IF(Learners!C18="","",Learners!C18)</f>
        <v/>
      </c>
      <c r="C14" s="24" t="str">
        <f>IF(Learners!B18="","",Learners!B18)</f>
        <v/>
      </c>
      <c r="D14" s="23" t="str">
        <f>IF(Learners!D18="","",Learners!D18)</f>
        <v/>
      </c>
      <c r="E14" s="23">
        <f>'Collection of Work'!$K$16</f>
        <v>0</v>
      </c>
      <c r="F14" s="23">
        <f>Exam!$K$17</f>
        <v>0</v>
      </c>
      <c r="G14" s="23">
        <f>'Skills Demo'!$K$16</f>
        <v>0</v>
      </c>
      <c r="H14" s="23" t="str">
        <f t="shared" si="0"/>
        <v/>
      </c>
      <c r="I14" s="19" t="str">
        <f t="shared" si="1"/>
        <v/>
      </c>
      <c r="J14" s="25"/>
    </row>
    <row r="15" spans="1:10" ht="23.25" customHeight="1" x14ac:dyDescent="0.25">
      <c r="A15" s="20">
        <v>9</v>
      </c>
      <c r="B15" s="21" t="str">
        <f>IF(Learners!C19="","",Learners!C19)</f>
        <v/>
      </c>
      <c r="C15" s="21" t="str">
        <f>IF(Learners!B19="","",Learners!B19)</f>
        <v/>
      </c>
      <c r="D15" s="20" t="str">
        <f>IF(Learners!D19="","",Learners!D19)</f>
        <v/>
      </c>
      <c r="E15" s="20">
        <f>'Collection of Work'!$L$16</f>
        <v>0</v>
      </c>
      <c r="F15" s="20">
        <f>Exam!$L$17</f>
        <v>0</v>
      </c>
      <c r="G15" s="20">
        <f>'Skills Demo'!$L$16</f>
        <v>0</v>
      </c>
      <c r="H15" s="20" t="str">
        <f t="shared" si="0"/>
        <v/>
      </c>
      <c r="I15" s="20" t="str">
        <f t="shared" si="1"/>
        <v/>
      </c>
      <c r="J15" s="22"/>
    </row>
    <row r="16" spans="1:10" ht="23.25" customHeight="1" x14ac:dyDescent="0.25">
      <c r="A16" s="23">
        <v>10</v>
      </c>
      <c r="B16" s="24" t="str">
        <f>IF(Learners!C20="","",Learners!C20)</f>
        <v/>
      </c>
      <c r="C16" s="24" t="str">
        <f>IF(Learners!B20="","",Learners!B20)</f>
        <v/>
      </c>
      <c r="D16" s="23" t="str">
        <f>IF(Learners!D20="","",Learners!D20)</f>
        <v/>
      </c>
      <c r="E16" s="23">
        <f>'Collection of Work'!$M$16</f>
        <v>0</v>
      </c>
      <c r="F16" s="23">
        <f>Exam!$M$17</f>
        <v>0</v>
      </c>
      <c r="G16" s="23">
        <f>'Skills Demo'!$M$16</f>
        <v>0</v>
      </c>
      <c r="H16" s="23" t="str">
        <f t="shared" si="0"/>
        <v/>
      </c>
      <c r="I16" s="19" t="str">
        <f t="shared" si="1"/>
        <v/>
      </c>
      <c r="J16" s="25"/>
    </row>
    <row r="17" spans="1:10" ht="23.25" customHeight="1" x14ac:dyDescent="0.25">
      <c r="A17" s="20">
        <v>11</v>
      </c>
      <c r="B17" s="21" t="str">
        <f>IF(Learners!C21="","",Learners!C21)</f>
        <v/>
      </c>
      <c r="C17" s="21" t="str">
        <f>IF(Learners!B21="","",Learners!B21)</f>
        <v/>
      </c>
      <c r="D17" s="20" t="str">
        <f>IF(Learners!D21="","",Learners!D21)</f>
        <v/>
      </c>
      <c r="E17" s="20">
        <f>'Collection of Work'!$N$16</f>
        <v>0</v>
      </c>
      <c r="F17" s="20">
        <f>Exam!$N$17</f>
        <v>0</v>
      </c>
      <c r="G17" s="20">
        <f>'Skills Demo'!$N$16</f>
        <v>0</v>
      </c>
      <c r="H17" s="20" t="str">
        <f t="shared" si="0"/>
        <v/>
      </c>
      <c r="I17" s="20" t="str">
        <f t="shared" si="1"/>
        <v/>
      </c>
      <c r="J17" s="22"/>
    </row>
    <row r="18" spans="1:10" ht="23.25" customHeight="1" x14ac:dyDescent="0.25">
      <c r="A18" s="23">
        <v>12</v>
      </c>
      <c r="B18" s="24" t="str">
        <f>IF(Learners!C22="","",Learners!C22)</f>
        <v/>
      </c>
      <c r="C18" s="24" t="str">
        <f>IF(Learners!B22="","",Learners!B22)</f>
        <v/>
      </c>
      <c r="D18" s="23" t="str">
        <f>IF(Learners!D22="","",Learners!D22)</f>
        <v/>
      </c>
      <c r="E18" s="23">
        <f>'Collection of Work'!$O$16</f>
        <v>0</v>
      </c>
      <c r="F18" s="23">
        <f>Exam!$O$17</f>
        <v>0</v>
      </c>
      <c r="G18" s="23">
        <f>'Skills Demo'!$O$16</f>
        <v>0</v>
      </c>
      <c r="H18" s="23" t="str">
        <f t="shared" si="0"/>
        <v/>
      </c>
      <c r="I18" s="19" t="str">
        <f t="shared" si="1"/>
        <v/>
      </c>
      <c r="J18" s="25"/>
    </row>
    <row r="19" spans="1:10" ht="23.25" customHeight="1" x14ac:dyDescent="0.25">
      <c r="A19" s="20">
        <v>13</v>
      </c>
      <c r="B19" s="21" t="str">
        <f>IF(Learners!C23="","",Learners!C23)</f>
        <v/>
      </c>
      <c r="C19" s="21" t="str">
        <f>IF(Learners!B23="","",Learners!B23)</f>
        <v/>
      </c>
      <c r="D19" s="20" t="str">
        <f>IF(Learners!D23="","",Learners!D23)</f>
        <v/>
      </c>
      <c r="E19" s="20">
        <f>'Collection of Work'!$P$16</f>
        <v>0</v>
      </c>
      <c r="F19" s="20">
        <f>Exam!$P$17</f>
        <v>0</v>
      </c>
      <c r="G19" s="20">
        <f>'Skills Demo'!$P$16</f>
        <v>0</v>
      </c>
      <c r="H19" s="20" t="str">
        <f t="shared" si="0"/>
        <v/>
      </c>
      <c r="I19" s="20" t="str">
        <f t="shared" si="1"/>
        <v/>
      </c>
      <c r="J19" s="22"/>
    </row>
    <row r="20" spans="1:10" ht="23.25" customHeight="1" x14ac:dyDescent="0.25">
      <c r="A20" s="23">
        <v>14</v>
      </c>
      <c r="B20" s="24" t="str">
        <f>IF(Learners!C24="","",Learners!C24)</f>
        <v/>
      </c>
      <c r="C20" s="24" t="str">
        <f>IF(Learners!B24="","",Learners!B24)</f>
        <v/>
      </c>
      <c r="D20" s="23" t="str">
        <f>IF(Learners!D24="","",Learners!D24)</f>
        <v/>
      </c>
      <c r="E20" s="23">
        <f>'Collection of Work'!$Q$16</f>
        <v>0</v>
      </c>
      <c r="F20" s="23">
        <f>Exam!$Q$17</f>
        <v>0</v>
      </c>
      <c r="G20" s="23">
        <f>'Skills Demo'!$Q$16</f>
        <v>0</v>
      </c>
      <c r="H20" s="23" t="str">
        <f t="shared" si="0"/>
        <v/>
      </c>
      <c r="I20" s="19" t="str">
        <f t="shared" si="1"/>
        <v/>
      </c>
      <c r="J20" s="25"/>
    </row>
    <row r="21" spans="1:10" ht="23.25" customHeight="1" x14ac:dyDescent="0.25">
      <c r="A21" s="20">
        <v>15</v>
      </c>
      <c r="B21" s="21" t="str">
        <f>IF(Learners!C25="","",Learners!C25)</f>
        <v/>
      </c>
      <c r="C21" s="21" t="str">
        <f>IF(Learners!B25="","",Learners!B25)</f>
        <v/>
      </c>
      <c r="D21" s="20" t="str">
        <f>IF(Learners!D25="","",Learners!D25)</f>
        <v/>
      </c>
      <c r="E21" s="20">
        <f>'Collection of Work'!$R$16</f>
        <v>0</v>
      </c>
      <c r="F21" s="20">
        <f>Exam!$R$17</f>
        <v>0</v>
      </c>
      <c r="G21" s="20">
        <f>'Skills Demo'!$R$16</f>
        <v>0</v>
      </c>
      <c r="H21" s="20" t="str">
        <f t="shared" si="0"/>
        <v/>
      </c>
      <c r="I21" s="20" t="str">
        <f t="shared" si="1"/>
        <v/>
      </c>
      <c r="J21" s="22"/>
    </row>
    <row r="22" spans="1:10" ht="23.25" customHeight="1" x14ac:dyDescent="0.25">
      <c r="A22" s="23">
        <v>16</v>
      </c>
      <c r="B22" s="24" t="str">
        <f>IF(Learners!C26="","",Learners!C26)</f>
        <v/>
      </c>
      <c r="C22" s="24" t="str">
        <f>IF(Learners!B26="","",Learners!B26)</f>
        <v/>
      </c>
      <c r="D22" s="23" t="str">
        <f>IF(Learners!D26="","",Learners!D26)</f>
        <v/>
      </c>
      <c r="E22" s="23">
        <f>'Collection of Work'!$S$16</f>
        <v>0</v>
      </c>
      <c r="F22" s="23">
        <f>Exam!$S$17</f>
        <v>0</v>
      </c>
      <c r="G22" s="23">
        <f>'Skills Demo'!$S$16</f>
        <v>0</v>
      </c>
      <c r="H22" s="23" t="str">
        <f t="shared" si="0"/>
        <v/>
      </c>
      <c r="I22" s="19" t="str">
        <f t="shared" si="1"/>
        <v/>
      </c>
      <c r="J22" s="25"/>
    </row>
    <row r="23" spans="1:10" ht="23.25" customHeight="1" x14ac:dyDescent="0.25">
      <c r="A23" s="20">
        <v>17</v>
      </c>
      <c r="B23" s="21" t="str">
        <f>IF(Learners!C27="","",Learners!C27)</f>
        <v/>
      </c>
      <c r="C23" s="21" t="str">
        <f>IF(Learners!B27="","",Learners!B27)</f>
        <v/>
      </c>
      <c r="D23" s="20" t="str">
        <f>IF(Learners!D27="","",Learners!D27)</f>
        <v/>
      </c>
      <c r="E23" s="20">
        <f>'Collection of Work'!$T$16</f>
        <v>0</v>
      </c>
      <c r="F23" s="20">
        <f>Exam!$T$17</f>
        <v>0</v>
      </c>
      <c r="G23" s="20">
        <f>'Skills Demo'!$T$16</f>
        <v>0</v>
      </c>
      <c r="H23" s="20" t="str">
        <f t="shared" si="0"/>
        <v/>
      </c>
      <c r="I23" s="20" t="str">
        <f t="shared" si="1"/>
        <v/>
      </c>
      <c r="J23" s="22"/>
    </row>
    <row r="24" spans="1:10" ht="23.25" customHeight="1" x14ac:dyDescent="0.25">
      <c r="A24" s="23">
        <v>18</v>
      </c>
      <c r="B24" s="24" t="str">
        <f>IF(Learners!C28="","",Learners!C28)</f>
        <v/>
      </c>
      <c r="C24" s="24" t="str">
        <f>IF(Learners!B28="","",Learners!B28)</f>
        <v/>
      </c>
      <c r="D24" s="23" t="str">
        <f>IF(Learners!D28="","",Learners!D28)</f>
        <v/>
      </c>
      <c r="E24" s="23">
        <f>'Collection of Work'!$U$16</f>
        <v>0</v>
      </c>
      <c r="F24" s="23">
        <f>Exam!$U$17</f>
        <v>0</v>
      </c>
      <c r="G24" s="23">
        <f>'Skills Demo'!$U$16</f>
        <v>0</v>
      </c>
      <c r="H24" s="23" t="str">
        <f t="shared" si="0"/>
        <v/>
      </c>
      <c r="I24" s="19" t="str">
        <f t="shared" si="1"/>
        <v/>
      </c>
      <c r="J24" s="25"/>
    </row>
    <row r="25" spans="1:10" ht="23.25" customHeight="1" x14ac:dyDescent="0.25">
      <c r="A25" s="20">
        <v>19</v>
      </c>
      <c r="B25" s="21" t="str">
        <f>IF(Learners!C29="","",Learners!C29)</f>
        <v/>
      </c>
      <c r="C25" s="21" t="str">
        <f>IF(Learners!B29="","",Learners!B29)</f>
        <v/>
      </c>
      <c r="D25" s="20" t="str">
        <f>IF(Learners!D29="","",Learners!D29)</f>
        <v/>
      </c>
      <c r="E25" s="20">
        <f>'Collection of Work'!$V$16</f>
        <v>0</v>
      </c>
      <c r="F25" s="20">
        <f>Exam!$V$17</f>
        <v>0</v>
      </c>
      <c r="G25" s="20">
        <f>'Skills Demo'!$V$16</f>
        <v>0</v>
      </c>
      <c r="H25" s="20" t="str">
        <f t="shared" si="0"/>
        <v/>
      </c>
      <c r="I25" s="20" t="str">
        <f t="shared" si="1"/>
        <v/>
      </c>
      <c r="J25" s="22"/>
    </row>
    <row r="26" spans="1:10" ht="23.25" customHeight="1" x14ac:dyDescent="0.25">
      <c r="A26" s="23">
        <v>20</v>
      </c>
      <c r="B26" s="24" t="str">
        <f>IF(Learners!C30="","",Learners!C30)</f>
        <v/>
      </c>
      <c r="C26" s="24" t="str">
        <f>IF(Learners!B30="","",Learners!B30)</f>
        <v/>
      </c>
      <c r="D26" s="23" t="str">
        <f>IF(Learners!D30="","",Learners!D30)</f>
        <v/>
      </c>
      <c r="E26" s="23">
        <f>'Collection of Work'!$W$16</f>
        <v>0</v>
      </c>
      <c r="F26" s="23">
        <f>Exam!$W$17</f>
        <v>0</v>
      </c>
      <c r="G26" s="23">
        <f>'Skills Demo'!$W$16</f>
        <v>0</v>
      </c>
      <c r="H26" s="23" t="str">
        <f t="shared" si="0"/>
        <v/>
      </c>
      <c r="I26" s="19" t="str">
        <f t="shared" si="1"/>
        <v/>
      </c>
      <c r="J26" s="25"/>
    </row>
    <row r="27" spans="1:10" x14ac:dyDescent="0.25">
      <c r="J27" s="18"/>
    </row>
    <row r="28" spans="1:10" ht="29.25" customHeight="1" x14ac:dyDescent="0.25">
      <c r="A28" s="43" t="s">
        <v>27</v>
      </c>
      <c r="B28" s="44"/>
      <c r="C28" s="44"/>
      <c r="D28" s="44"/>
      <c r="E28" s="44"/>
      <c r="F28" s="44"/>
      <c r="G28" s="44"/>
      <c r="H28" s="44"/>
      <c r="I28" s="44"/>
      <c r="J28" s="44"/>
    </row>
    <row r="29" spans="1:10" ht="30" customHeight="1" x14ac:dyDescent="0.25">
      <c r="A29" s="29" t="s">
        <v>28</v>
      </c>
      <c r="B29" s="30"/>
      <c r="C29" s="30"/>
      <c r="D29" s="30"/>
      <c r="E29" s="30"/>
      <c r="F29" s="30"/>
      <c r="G29" s="30"/>
      <c r="H29" s="30"/>
      <c r="I29" s="30"/>
      <c r="J29" s="30"/>
    </row>
    <row r="30" spans="1:10" x14ac:dyDescent="0.25">
      <c r="B30" s="7"/>
    </row>
  </sheetData>
  <sheetProtection algorithmName="SHA-512" hashValue="EFhAM6vbuIku7Kn6iIEtGjOgYWM+4iXQSpXrDTKJPLCZFHD8pel8DdjVTJ5FLzVCWnVmxmA6KzipxdMsO6vp7w==" saltValue="wuRNdS4LhP6lzBjD8SjxHg==" spinCount="100000" sheet="1" objects="1" scenarios="1" selectLockedCells="1"/>
  <mergeCells count="2">
    <mergeCell ref="A28:J28"/>
    <mergeCell ref="A29:J29"/>
  </mergeCells>
  <conditionalFormatting sqref="I7:I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DF4702-C1A4-44B2-B103-E1C44A5A470B}">
  <ds:schemaRefs>
    <ds:schemaRef ds:uri="http://schemas.microsoft.com/office/2006/documentManagement/types"/>
    <ds:schemaRef ds:uri="8a304dd5-7e6f-40be-acfb-5410e2b167fb"/>
    <ds:schemaRef ds:uri="http://www.w3.org/XML/1998/namespace"/>
    <ds:schemaRef ds:uri="http://schemas.microsoft.com/office/2006/metadata/properties"/>
    <ds:schemaRef ds:uri="http://schemas.microsoft.com/office/infopath/2007/PartnerControls"/>
    <ds:schemaRef ds:uri="http://purl.org/dc/dcmitype/"/>
    <ds:schemaRef ds:uri="80ce844a-3414-47bc-be42-35076de08631"/>
    <ds:schemaRef ds:uri="http://schemas.openxmlformats.org/package/2006/metadata/core-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Learners</vt:lpstr>
      <vt:lpstr>Collection of Work</vt:lpstr>
      <vt:lpstr>Exam</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Louise Birchall</cp:lastModifiedBy>
  <cp:revision/>
  <dcterms:created xsi:type="dcterms:W3CDTF">2020-08-23T19:19:09Z</dcterms:created>
  <dcterms:modified xsi:type="dcterms:W3CDTF">2020-10-14T16:28:52Z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