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mconnell_loetb_ie/Documents/To put on Share Point/Marking sheets/"/>
    </mc:Choice>
  </mc:AlternateContent>
  <bookViews>
    <workbookView xWindow="0" yWindow="0" windowWidth="20490" windowHeight="7650" activeTab="2"/>
  </bookViews>
  <sheets>
    <sheet name="Learners" sheetId="1" r:id="rId1"/>
    <sheet name="Learner Record" sheetId="5" r:id="rId2"/>
    <sheet name="Project" sheetId="4"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1" i="4" l="1"/>
  <c r="F26" i="6" s="1"/>
  <c r="V11" i="4"/>
  <c r="F25" i="6" s="1"/>
  <c r="U11" i="4"/>
  <c r="F24" i="6" s="1"/>
  <c r="T11" i="4"/>
  <c r="F23" i="6" s="1"/>
  <c r="S11" i="4"/>
  <c r="F22" i="6" s="1"/>
  <c r="R11" i="4"/>
  <c r="F21" i="6" s="1"/>
  <c r="Q11" i="4"/>
  <c r="F20" i="6" s="1"/>
  <c r="P11" i="4"/>
  <c r="F19" i="6" s="1"/>
  <c r="O11" i="4"/>
  <c r="F18" i="6" s="1"/>
  <c r="N11" i="4"/>
  <c r="F17" i="6" s="1"/>
  <c r="M11" i="4"/>
  <c r="F16" i="6" s="1"/>
  <c r="L11" i="4"/>
  <c r="F15" i="6" s="1"/>
  <c r="K11" i="4"/>
  <c r="F14" i="6" s="1"/>
  <c r="J11" i="4"/>
  <c r="F13" i="6" s="1"/>
  <c r="I11" i="4"/>
  <c r="F12" i="6" s="1"/>
  <c r="H11" i="4"/>
  <c r="F11" i="6" s="1"/>
  <c r="G11" i="4"/>
  <c r="F10" i="6" s="1"/>
  <c r="F11" i="4"/>
  <c r="F9" i="6" s="1"/>
  <c r="E11" i="4"/>
  <c r="F8" i="6" s="1"/>
  <c r="D11" i="4"/>
  <c r="F7" i="6" s="1"/>
  <c r="C11" i="4"/>
  <c r="W2" i="4"/>
  <c r="V2" i="4"/>
  <c r="U2" i="4"/>
  <c r="T2" i="4"/>
  <c r="S2" i="4"/>
  <c r="R2" i="4"/>
  <c r="Q2" i="4"/>
  <c r="P2" i="4"/>
  <c r="O2" i="4"/>
  <c r="N2" i="4"/>
  <c r="M2" i="4"/>
  <c r="L2" i="4"/>
  <c r="K2" i="4"/>
  <c r="J2" i="4"/>
  <c r="I2" i="4"/>
  <c r="H2" i="4"/>
  <c r="G2" i="4"/>
  <c r="F2" i="4"/>
  <c r="E2" i="4"/>
  <c r="D2" i="4"/>
  <c r="A1" i="4"/>
  <c r="W9" i="5"/>
  <c r="E26" i="6" s="1"/>
  <c r="V9" i="5"/>
  <c r="E25" i="6" s="1"/>
  <c r="U9" i="5"/>
  <c r="E24" i="6" s="1"/>
  <c r="T9" i="5"/>
  <c r="E23" i="6" s="1"/>
  <c r="S9" i="5"/>
  <c r="E22" i="6" s="1"/>
  <c r="R9" i="5"/>
  <c r="E21" i="6" s="1"/>
  <c r="Q9" i="5"/>
  <c r="E20" i="6" s="1"/>
  <c r="P9" i="5"/>
  <c r="E19" i="6" s="1"/>
  <c r="O9" i="5"/>
  <c r="E18" i="6" s="1"/>
  <c r="N9" i="5"/>
  <c r="E17" i="6" s="1"/>
  <c r="M9" i="5"/>
  <c r="E16" i="6" s="1"/>
  <c r="L9" i="5"/>
  <c r="E15" i="6" s="1"/>
  <c r="K9" i="5"/>
  <c r="E14" i="6" s="1"/>
  <c r="J9" i="5"/>
  <c r="E13" i="6" s="1"/>
  <c r="I9" i="5"/>
  <c r="E12" i="6" s="1"/>
  <c r="H9" i="5"/>
  <c r="E11" i="6" s="1"/>
  <c r="G9" i="5"/>
  <c r="E10" i="6" s="1"/>
  <c r="F9" i="5"/>
  <c r="E9" i="6" s="1"/>
  <c r="E9" i="5"/>
  <c r="E8" i="6" s="1"/>
  <c r="D9" i="5"/>
  <c r="E7" i="6" s="1"/>
  <c r="C9" i="5"/>
  <c r="W2" i="5"/>
  <c r="V2" i="5"/>
  <c r="U2" i="5"/>
  <c r="T2" i="5"/>
  <c r="S2" i="5"/>
  <c r="R2" i="5"/>
  <c r="Q2" i="5"/>
  <c r="P2" i="5"/>
  <c r="O2" i="5"/>
  <c r="N2" i="5"/>
  <c r="M2" i="5"/>
  <c r="L2" i="5"/>
  <c r="K2" i="5"/>
  <c r="J2" i="5"/>
  <c r="I2" i="5"/>
  <c r="H2" i="5"/>
  <c r="G2" i="5"/>
  <c r="F2" i="5"/>
  <c r="E2" i="5"/>
  <c r="D2" i="5"/>
  <c r="A1" i="5"/>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G26" i="6" l="1"/>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<sst xmlns="http://schemas.openxmlformats.org/spreadsheetml/2006/main" count="55" uniqueCount="39">
  <si>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</si>
  <si>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</si>
  <si>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</si>
  <si>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</si>
  <si>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</si>
  <si>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</si>
  <si>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</si>
  <si>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</si>
  <si>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</si>
  <si>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</si>
  <si>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</si>
  <si>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</si>
  <si>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</si>
  <si>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</si>
  <si>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</si>
  <si>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</si>
  <si>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</si>
  <si>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</si>
  <si>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</si>
  <si>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</si>
  <si>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</si>
  <si>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Learner Record</t>
  </si>
  <si>
    <t>Project</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</si>
  <si>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</si>
  <si>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</si>
  <si>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</si>
  <si>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</si>
  <si>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</si>
  <si>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r>
      <t>Equality and Diversity in Childcare 5N1775</t>
    </r>
    <r>
      <rPr>
        <sz val="14"/>
        <color rgb="FF000000"/>
        <rFont val="Calibri"/>
        <family val="2"/>
        <scheme val="minor"/>
      </rPr>
      <t> </t>
    </r>
  </si>
  <si>
    <t xml:space="preserve">Well-structured and presented </t>
  </si>
  <si>
    <t xml:space="preserve">Effective planning and research </t>
  </si>
  <si>
    <t xml:space="preserve">Clear recommendations  </t>
  </si>
  <si>
    <t xml:space="preserve">Comprehensive overview of legislation and policy relating to equality and diversity  </t>
  </si>
  <si>
    <t xml:space="preserve">Well-maintained Personal log and insightful reflection on issues relating to equality and diversity in ECCE  </t>
  </si>
  <si>
    <t xml:space="preserve">Well-designed mission statement to promote equality and diversity in an ECCE setting  </t>
  </si>
  <si>
    <t>Learner Record 50%</t>
  </si>
  <si>
    <t>Project 50%</t>
  </si>
  <si>
    <t xml:space="preserve">Comprehensive analysis and evaluation of existing equality provision in: 
- the setting 
- activities 
- materials </t>
  </si>
  <si>
    <t xml:space="preserve">Extensive Examination of the role of the adult in promoting an children’s: 
- Individual identity 
- Group identity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</si>
</sst>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3"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b/>
      <sz val="14"/>
      <color rgb="FF000000"/>
      <name val="Calibri"/>
      <family val="2"/>
      <scheme val="minor"/>
    </font>
    <font>
      <sz val="14"/>
      <color rgb="FF00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4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3" borderId="1" xfId="0" applyFill="1" applyBorder="1" applyAlignment="1">
      <alignment horizontal="center" vertical="center"/>
    </xf>
    <xf numFmtId="0" fontId="9" fillId="0" borderId="0" xfId="0" applyFont="1" applyAlignment="1">
      <alignment horizontal="right" vertical="top"/>
    </xf>
    <xf numFmtId="0" fontId="0" fillId="3" borderId="1" xfId="0" applyFill="1" applyBorder="1" applyAlignment="1">
      <alignment horizontal="left" vertical="center"/>
    </xf>
    <xf numFmtId="0" fontId="0" fillId="3"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11" fillId="0" borderId="0" xfId="0" applyFont="1"/>
    <xf numFmtId="0" fontId="0" fillId="0" borderId="2" xfId="0" applyBorder="1" applyAlignment="1">
      <alignment vertical="center" wrapText="1"/>
    </xf>
    <xf numFmtId="0" fontId="0" fillId="0" borderId="7" xfId="0" applyBorder="1" applyAlignment="1">
      <alignment horizontal="center" vertical="center"/>
    </xf>
    <xf numFmtId="0" fontId="0" fillId="0" borderId="2" xfId="0" applyBorder="1" applyAlignment="1">
      <alignment wrapText="1"/>
    </xf>
    <xf numFmtId="0" fontId="9" fillId="0" borderId="0" xfId="0" applyFont="1" applyAlignment="1">
      <alignment horizontal="right"/>
    </xf>
    <xf numFmtId="0" fontId="9" fillId="0" borderId="0" xfId="0" applyFont="1" applyAlignment="1">
      <alignment horizontal="right" vertic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cellXfs>
  <cellStyles count="1">
    <cellStyle name="Normal" xfId="0" builtinId="0"/>
  </cellStyles>
  <dxfs count="25">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opLeftCell="A9"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9"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Y/73PsxU01gI94xJt71CzOFrHL0ovFzHOflklNH+ajpBGFNDvExyGCUPPTLQY8fhsAvNJ5C4u+w1vtvBlGTGKA==" saltValue="RDnFrd+NsJIDM/cHMQCEdA==" spinCount="100000" sheet="1" objects="1" scenarios="1" selectLockedCells="1"/>
  <sortState ref="B11:D30">
    <sortCondition ref="C11:C30"/>
    <sortCondition ref="B11:B30"/>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W12"/>
  <sheetViews>
    <sheetView zoomScale="106" zoomScaleNormal="106" workbookViewId="0">
      <pane xSplit="2" ySplit="5" topLeftCell="G6" activePane="bottomRight" state="frozen"/>
      <selection pane="topRight" activeCell="C1" sqref="C1"/>
      <selection pane="bottomLeft" activeCell="A6" sqref="A6"/>
      <selection pane="bottomRight" activeCell="D6" sqref="D6:W8"/>
    </sheetView>
  </sheetViews>
  <sheetFormatPr defaultRowHeight="15" x14ac:dyDescent="0.25"/>
  <cols>
    <col min="1" max="1" width="6.140625" customWidth="1"/>
    <col min="2" max="2" width="54.85546875" customWidth="1"/>
    <col min="4" max="23" width="6" customWidth="1"/>
  </cols>
  <sheetData>
    <row r="1" spans="1:23" ht="18.75" x14ac:dyDescent="0.3">
      <c r="A1" s="2" t="str">
        <f>Learners!A1</f>
        <v>Equality and Diversity in Childcare 5N1775 </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35</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0" t="s">
        <v>11</v>
      </c>
      <c r="B5" s="11"/>
      <c r="C5" s="12" t="s">
        <v>12</v>
      </c>
      <c r="D5" s="37"/>
      <c r="E5" s="37"/>
      <c r="F5" s="37"/>
      <c r="G5" s="37"/>
      <c r="H5" s="37"/>
      <c r="I5" s="37"/>
      <c r="J5" s="37"/>
      <c r="K5" s="37"/>
      <c r="L5" s="37"/>
      <c r="M5" s="37"/>
      <c r="N5" s="37"/>
      <c r="O5" s="37"/>
      <c r="P5" s="37"/>
      <c r="Q5" s="37"/>
      <c r="R5" s="37"/>
      <c r="S5" s="37"/>
      <c r="T5" s="37"/>
      <c r="U5" s="37"/>
      <c r="V5" s="37"/>
      <c r="W5" s="37"/>
    </row>
    <row r="6" spans="1:23" ht="50.1" customHeight="1" x14ac:dyDescent="0.25">
      <c r="A6" s="34" t="s">
        <v>13</v>
      </c>
      <c r="B6" s="32" t="s">
        <v>32</v>
      </c>
      <c r="C6" s="28">
        <v>10</v>
      </c>
      <c r="D6" s="27"/>
      <c r="E6" s="27"/>
      <c r="F6" s="27"/>
      <c r="G6" s="27"/>
      <c r="H6" s="27"/>
      <c r="I6" s="27"/>
      <c r="J6" s="27"/>
      <c r="K6" s="27"/>
      <c r="L6" s="27"/>
      <c r="M6" s="27"/>
      <c r="N6" s="27"/>
      <c r="O6" s="27"/>
      <c r="P6" s="27"/>
      <c r="Q6" s="27"/>
      <c r="R6" s="27"/>
      <c r="S6" s="27"/>
      <c r="T6" s="27"/>
      <c r="U6" s="27"/>
      <c r="V6" s="27"/>
      <c r="W6" s="27"/>
    </row>
    <row r="7" spans="1:23" ht="50.1" customHeight="1" x14ac:dyDescent="0.25">
      <c r="A7" s="34" t="s">
        <v>13</v>
      </c>
      <c r="B7" s="32" t="s">
        <v>33</v>
      </c>
      <c r="C7" s="28">
        <v>30</v>
      </c>
      <c r="D7" s="27"/>
      <c r="E7" s="27"/>
      <c r="F7" s="27"/>
      <c r="G7" s="27"/>
      <c r="H7" s="27"/>
      <c r="I7" s="27"/>
      <c r="J7" s="27"/>
      <c r="K7" s="27"/>
      <c r="L7" s="27"/>
      <c r="M7" s="27"/>
      <c r="N7" s="27"/>
      <c r="O7" s="27"/>
      <c r="P7" s="27"/>
      <c r="Q7" s="27"/>
      <c r="R7" s="27"/>
      <c r="S7" s="27"/>
      <c r="T7" s="27"/>
      <c r="U7" s="27"/>
      <c r="V7" s="27"/>
      <c r="W7" s="27"/>
    </row>
    <row r="8" spans="1:23" ht="50.1" customHeight="1" x14ac:dyDescent="0.25">
      <c r="A8" s="34" t="s">
        <v>13</v>
      </c>
      <c r="B8" s="32" t="s">
        <v>34</v>
      </c>
      <c r="C8" s="28">
        <v>10</v>
      </c>
      <c r="D8" s="27"/>
      <c r="E8" s="27"/>
      <c r="F8" s="27"/>
      <c r="G8" s="27"/>
      <c r="H8" s="27"/>
      <c r="I8" s="27"/>
      <c r="J8" s="27"/>
      <c r="K8" s="27"/>
      <c r="L8" s="27"/>
      <c r="M8" s="27"/>
      <c r="N8" s="27"/>
      <c r="O8" s="27"/>
      <c r="P8" s="27"/>
      <c r="Q8" s="27"/>
      <c r="R8" s="27"/>
      <c r="S8" s="27"/>
      <c r="T8" s="27"/>
      <c r="U8" s="27"/>
      <c r="V8" s="27"/>
      <c r="W8" s="27"/>
    </row>
    <row r="9" spans="1:23" x14ac:dyDescent="0.25">
      <c r="A9" s="8" t="s">
        <v>14</v>
      </c>
      <c r="B9" s="8"/>
      <c r="C9" s="9">
        <f t="shared" ref="C9:W9" si="0">SUM(C6:C8)</f>
        <v>50</v>
      </c>
      <c r="D9" s="9">
        <f t="shared" si="0"/>
        <v>0</v>
      </c>
      <c r="E9" s="9">
        <f t="shared" si="0"/>
        <v>0</v>
      </c>
      <c r="F9" s="9">
        <f t="shared" si="0"/>
        <v>0</v>
      </c>
      <c r="G9" s="9">
        <f t="shared" si="0"/>
        <v>0</v>
      </c>
      <c r="H9" s="9">
        <f t="shared" si="0"/>
        <v>0</v>
      </c>
      <c r="I9" s="9">
        <f t="shared" si="0"/>
        <v>0</v>
      </c>
      <c r="J9" s="9">
        <f t="shared" si="0"/>
        <v>0</v>
      </c>
      <c r="K9" s="9">
        <f t="shared" si="0"/>
        <v>0</v>
      </c>
      <c r="L9" s="9">
        <f t="shared" si="0"/>
        <v>0</v>
      </c>
      <c r="M9" s="9">
        <f t="shared" si="0"/>
        <v>0</v>
      </c>
      <c r="N9" s="9">
        <f t="shared" si="0"/>
        <v>0</v>
      </c>
      <c r="O9" s="9">
        <f t="shared" si="0"/>
        <v>0</v>
      </c>
      <c r="P9" s="9">
        <f t="shared" si="0"/>
        <v>0</v>
      </c>
      <c r="Q9" s="9">
        <f t="shared" si="0"/>
        <v>0</v>
      </c>
      <c r="R9" s="9">
        <f t="shared" si="0"/>
        <v>0</v>
      </c>
      <c r="S9" s="9">
        <f t="shared" si="0"/>
        <v>0</v>
      </c>
      <c r="T9" s="9">
        <f t="shared" si="0"/>
        <v>0</v>
      </c>
      <c r="U9" s="9">
        <f t="shared" si="0"/>
        <v>0</v>
      </c>
      <c r="V9" s="9">
        <f t="shared" si="0"/>
        <v>0</v>
      </c>
      <c r="W9" s="9">
        <f t="shared" si="0"/>
        <v>0</v>
      </c>
    </row>
    <row r="11" spans="1:23" x14ac:dyDescent="0.25">
      <c r="A11" t="s">
        <v>15</v>
      </c>
      <c r="B11" t="s">
        <v>16</v>
      </c>
    </row>
    <row r="12" spans="1:23" x14ac:dyDescent="0.25">
      <c r="B12" t="s">
        <v>17</v>
      </c>
    </row>
  </sheetData>
  <sheetProtection algorithmName="SHA-512" hashValue="Y1Lj2bruBPZYarm62fLLc6O26c0dg4SHNIyYz9iJ+j58NoUaEjE7a1PPNvnw04dmxwXGMeK7u523jnV6295q5A==" saltValue="+J8E3YewjAjWbxleJS1o1g=="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24" priority="231">
      <formula>D6&gt;$C6</formula>
    </cfRule>
  </conditionalFormatting>
  <conditionalFormatting sqref="D7">
    <cfRule type="expression" dxfId="23" priority="171">
      <formula>D7&gt;$C7</formula>
    </cfRule>
  </conditionalFormatting>
  <conditionalFormatting sqref="D8">
    <cfRule type="expression" dxfId="22" priority="151">
      <formula>D8&gt;$C8</formula>
    </cfRule>
  </conditionalFormatting>
  <conditionalFormatting sqref="E6:W6">
    <cfRule type="expression" dxfId="7" priority="3">
      <formula>E6&gt;$C6</formula>
    </cfRule>
  </conditionalFormatting>
  <conditionalFormatting sqref="E7:W7">
    <cfRule type="expression" dxfId="6" priority="2">
      <formula>E7&gt;$C7</formula>
    </cfRule>
  </conditionalFormatting>
  <conditionalFormatting sqref="E8:W8">
    <cfRule type="expression" dxfId="5" priority="1">
      <formula>E8&gt;$C8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14"/>
  <sheetViews>
    <sheetView tabSelected="1" workbookViewId="0">
      <pane xSplit="2" ySplit="5" topLeftCell="F9" activePane="bottomRight" state="frozen"/>
      <selection pane="topRight" activeCell="C1" sqref="C1"/>
      <selection pane="bottomLeft" activeCell="A6" sqref="A6"/>
      <selection pane="bottomRight" activeCell="E6" sqref="E6:W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Equality and Diversity in Childcare 5N1775 </v>
      </c>
    </row>
    <row r="2" spans="1:23" x14ac:dyDescent="0.25">
      <c r="D2" s="35" t="str">
        <f>Learners!$C11&amp;", "&amp;Learners!$B11</f>
        <v xml:space="preserve">, </v>
      </c>
      <c r="E2" s="35" t="str">
        <f>Learners!$C12&amp;", "&amp;Learners!$B12</f>
        <v xml:space="preserve">, </v>
      </c>
      <c r="F2" s="35" t="str">
        <f>Learners!$C13&amp;", "&amp;Learners!$B13</f>
        <v xml:space="preserve">, </v>
      </c>
      <c r="G2" s="35" t="str">
        <f>Learners!$C14&amp;", "&amp;Learners!$B14</f>
        <v xml:space="preserve">, </v>
      </c>
      <c r="H2" s="35" t="str">
        <f>Learners!$C15&amp;", "&amp;Learners!$B15</f>
        <v xml:space="preserve">, </v>
      </c>
      <c r="I2" s="35" t="str">
        <f>Learners!$C16&amp;", "&amp;Learners!$B16</f>
        <v xml:space="preserve">, </v>
      </c>
      <c r="J2" s="35" t="str">
        <f>Learners!$C17&amp;", "&amp;Learners!$B17</f>
        <v xml:space="preserve">, </v>
      </c>
      <c r="K2" s="35" t="str">
        <f>Learners!$C18&amp;", "&amp;Learners!$B18</f>
        <v xml:space="preserve">, </v>
      </c>
      <c r="L2" s="35" t="str">
        <f>Learners!$C19&amp;", "&amp;Learners!$B19</f>
        <v xml:space="preserve">, </v>
      </c>
      <c r="M2" s="35" t="str">
        <f>Learners!$C20&amp;", "&amp;Learners!$B20</f>
        <v xml:space="preserve">, </v>
      </c>
      <c r="N2" s="35" t="str">
        <f>Learners!$C21&amp;", "&amp;Learners!$B21</f>
        <v xml:space="preserve">, </v>
      </c>
      <c r="O2" s="35" t="str">
        <f>Learners!$C22&amp;", "&amp;Learners!$B22</f>
        <v xml:space="preserve">, </v>
      </c>
      <c r="P2" s="35" t="str">
        <f>Learners!$C23&amp;", "&amp;Learners!$B23</f>
        <v xml:space="preserve">, </v>
      </c>
      <c r="Q2" s="35" t="str">
        <f>Learners!$C24&amp;", "&amp;Learners!$B24</f>
        <v xml:space="preserve">, </v>
      </c>
      <c r="R2" s="35" t="str">
        <f>Learners!$C25&amp;", "&amp;Learners!$B25</f>
        <v xml:space="preserve">, </v>
      </c>
      <c r="S2" s="35" t="str">
        <f>Learners!$C26&amp;", "&amp;Learners!$B26</f>
        <v xml:space="preserve">, </v>
      </c>
      <c r="T2" s="35" t="str">
        <f>Learners!$C27&amp;", "&amp;Learners!$B27</f>
        <v xml:space="preserve">, </v>
      </c>
      <c r="U2" s="35" t="str">
        <f>Learners!$C28&amp;", "&amp;Learners!$B28</f>
        <v xml:space="preserve">, </v>
      </c>
      <c r="V2" s="35" t="str">
        <f>Learners!$C29&amp;", "&amp;Learners!$B29</f>
        <v xml:space="preserve">, </v>
      </c>
      <c r="W2" s="35" t="str">
        <f>Learners!$C30&amp;", "&amp;Learners!$B30</f>
        <v xml:space="preserve">, </v>
      </c>
    </row>
    <row r="3" spans="1:23" ht="18.75" x14ac:dyDescent="0.3">
      <c r="A3" s="2" t="s">
        <v>36</v>
      </c>
      <c r="D3" s="36"/>
      <c r="E3" s="36"/>
      <c r="F3" s="36"/>
      <c r="G3" s="36"/>
      <c r="H3" s="36"/>
      <c r="I3" s="36"/>
      <c r="J3" s="36"/>
      <c r="K3" s="36"/>
      <c r="L3" s="36"/>
      <c r="M3" s="36"/>
      <c r="N3" s="36"/>
      <c r="O3" s="36"/>
      <c r="P3" s="36"/>
      <c r="Q3" s="36"/>
      <c r="R3" s="36"/>
      <c r="S3" s="36"/>
      <c r="T3" s="36"/>
      <c r="U3" s="36"/>
      <c r="V3" s="36"/>
      <c r="W3" s="36"/>
    </row>
    <row r="4" spans="1:23" x14ac:dyDescent="0.25">
      <c r="D4" s="36"/>
      <c r="E4" s="36"/>
      <c r="F4" s="36"/>
      <c r="G4" s="36"/>
      <c r="H4" s="36"/>
      <c r="I4" s="36"/>
      <c r="J4" s="36"/>
      <c r="K4" s="36"/>
      <c r="L4" s="36"/>
      <c r="M4" s="36"/>
      <c r="N4" s="36"/>
      <c r="O4" s="36"/>
      <c r="P4" s="36"/>
      <c r="Q4" s="36"/>
      <c r="R4" s="36"/>
      <c r="S4" s="36"/>
      <c r="T4" s="36"/>
      <c r="U4" s="36"/>
      <c r="V4" s="36"/>
      <c r="W4" s="36"/>
    </row>
    <row r="5" spans="1:23" ht="30" x14ac:dyDescent="0.25">
      <c r="A5" s="10" t="s">
        <v>11</v>
      </c>
      <c r="B5" s="11"/>
      <c r="C5" s="12" t="s">
        <v>12</v>
      </c>
      <c r="D5" s="37"/>
      <c r="E5" s="37"/>
      <c r="F5" s="37"/>
      <c r="G5" s="37"/>
      <c r="H5" s="37"/>
      <c r="I5" s="37"/>
      <c r="J5" s="37"/>
      <c r="K5" s="37"/>
      <c r="L5" s="37"/>
      <c r="M5" s="37"/>
      <c r="N5" s="37"/>
      <c r="O5" s="37"/>
      <c r="P5" s="37"/>
      <c r="Q5" s="37"/>
      <c r="R5" s="37"/>
      <c r="S5" s="37"/>
      <c r="T5" s="37"/>
      <c r="U5" s="37"/>
      <c r="V5" s="37"/>
      <c r="W5" s="37"/>
    </row>
    <row r="6" spans="1:23" ht="39.950000000000003" customHeight="1" x14ac:dyDescent="0.25">
      <c r="A6" s="33" t="s">
        <v>13</v>
      </c>
      <c r="B6" s="32" t="s">
        <v>29</v>
      </c>
      <c r="C6" s="28">
        <v>5</v>
      </c>
      <c r="D6" s="27">
        <v>6</v>
      </c>
      <c r="E6" s="27"/>
      <c r="F6" s="27"/>
      <c r="G6" s="27"/>
      <c r="H6" s="27"/>
      <c r="I6" s="27"/>
      <c r="J6" s="27"/>
      <c r="K6" s="27"/>
      <c r="L6" s="27"/>
      <c r="M6" s="27"/>
      <c r="N6" s="27"/>
      <c r="O6" s="27"/>
      <c r="P6" s="27"/>
      <c r="Q6" s="27"/>
      <c r="R6" s="27"/>
      <c r="S6" s="27"/>
      <c r="T6" s="27"/>
      <c r="U6" s="27"/>
      <c r="V6" s="27"/>
      <c r="W6" s="27"/>
    </row>
    <row r="7" spans="1:23" ht="39.950000000000003" customHeight="1" x14ac:dyDescent="0.25">
      <c r="A7" s="33" t="s">
        <v>13</v>
      </c>
      <c r="B7" s="32" t="s">
        <v>30</v>
      </c>
      <c r="C7" s="28">
        <v>10</v>
      </c>
      <c r="D7" s="27">
        <v>11</v>
      </c>
      <c r="E7" s="27"/>
      <c r="F7" s="27"/>
      <c r="G7" s="27"/>
      <c r="H7" s="27"/>
      <c r="I7" s="27"/>
      <c r="J7" s="27"/>
      <c r="K7" s="27"/>
      <c r="L7" s="27"/>
      <c r="M7" s="27"/>
      <c r="N7" s="27"/>
      <c r="O7" s="27"/>
      <c r="P7" s="27"/>
      <c r="Q7" s="27"/>
      <c r="R7" s="27"/>
      <c r="S7" s="27"/>
      <c r="T7" s="27"/>
      <c r="U7" s="27"/>
      <c r="V7" s="27"/>
      <c r="W7" s="27"/>
    </row>
    <row r="8" spans="1:23" ht="128.25" customHeight="1" x14ac:dyDescent="0.25">
      <c r="A8" s="21" t="s">
        <v>13</v>
      </c>
      <c r="B8" s="30" t="s">
        <v>37</v>
      </c>
      <c r="C8" s="31">
        <v>15</v>
      </c>
      <c r="D8" s="27">
        <v>16</v>
      </c>
      <c r="E8" s="27"/>
      <c r="F8" s="27"/>
      <c r="G8" s="27"/>
      <c r="H8" s="27"/>
      <c r="I8" s="27"/>
      <c r="J8" s="27"/>
      <c r="K8" s="27"/>
      <c r="L8" s="27"/>
      <c r="M8" s="27"/>
      <c r="N8" s="27"/>
      <c r="O8" s="27"/>
      <c r="P8" s="27"/>
      <c r="Q8" s="27"/>
      <c r="R8" s="27"/>
      <c r="S8" s="27"/>
      <c r="T8" s="27"/>
      <c r="U8" s="27"/>
      <c r="V8" s="27"/>
      <c r="W8" s="27"/>
    </row>
    <row r="9" spans="1:23" ht="104.25" customHeight="1" x14ac:dyDescent="0.25">
      <c r="A9" s="21" t="s">
        <v>13</v>
      </c>
      <c r="B9" s="30" t="s">
        <v>38</v>
      </c>
      <c r="C9" s="31">
        <v>10</v>
      </c>
      <c r="D9" s="27">
        <v>11</v>
      </c>
      <c r="E9" s="27"/>
      <c r="F9" s="27"/>
      <c r="G9" s="27"/>
      <c r="H9" s="27"/>
      <c r="I9" s="27"/>
      <c r="J9" s="27"/>
      <c r="K9" s="27"/>
      <c r="L9" s="27"/>
      <c r="M9" s="27"/>
      <c r="N9" s="27"/>
      <c r="O9" s="27"/>
      <c r="P9" s="27"/>
      <c r="Q9" s="27"/>
      <c r="R9" s="27"/>
      <c r="S9" s="27"/>
      <c r="T9" s="27"/>
      <c r="U9" s="27"/>
      <c r="V9" s="27"/>
      <c r="W9" s="27"/>
    </row>
    <row r="10" spans="1:23" ht="39.950000000000003" customHeight="1" x14ac:dyDescent="0.25">
      <c r="A10" s="33" t="s">
        <v>13</v>
      </c>
      <c r="B10" s="32" t="s">
        <v>31</v>
      </c>
      <c r="C10" s="28">
        <v>10</v>
      </c>
      <c r="D10" s="27">
        <v>11</v>
      </c>
      <c r="E10" s="27"/>
      <c r="F10" s="27"/>
      <c r="G10" s="27"/>
      <c r="H10" s="27"/>
      <c r="I10" s="27"/>
      <c r="J10" s="27"/>
      <c r="K10" s="27"/>
      <c r="L10" s="27"/>
      <c r="M10" s="27"/>
      <c r="N10" s="27"/>
      <c r="O10" s="27"/>
      <c r="P10" s="27"/>
      <c r="Q10" s="27"/>
      <c r="R10" s="27"/>
      <c r="S10" s="27"/>
      <c r="T10" s="27"/>
      <c r="U10" s="27"/>
      <c r="V10" s="27"/>
      <c r="W10" s="27"/>
    </row>
    <row r="11" spans="1:23" x14ac:dyDescent="0.25">
      <c r="A11" s="8" t="s">
        <v>14</v>
      </c>
      <c r="B11" s="8"/>
      <c r="C11" s="9">
        <f t="shared" ref="C11:W11" si="0">SUM(C6:C10)</f>
        <v>50</v>
      </c>
      <c r="D11" s="9">
        <f t="shared" si="0"/>
        <v>55</v>
      </c>
      <c r="E11" s="9">
        <f t="shared" si="0"/>
        <v>0</v>
      </c>
      <c r="F11" s="9">
        <f t="shared" si="0"/>
        <v>0</v>
      </c>
      <c r="G11" s="9">
        <f t="shared" si="0"/>
        <v>0</v>
      </c>
      <c r="H11" s="9">
        <f t="shared" si="0"/>
        <v>0</v>
      </c>
      <c r="I11" s="9">
        <f t="shared" si="0"/>
        <v>0</v>
      </c>
      <c r="J11" s="9">
        <f t="shared" si="0"/>
        <v>0</v>
      </c>
      <c r="K11" s="9">
        <f t="shared" si="0"/>
        <v>0</v>
      </c>
      <c r="L11" s="9">
        <f t="shared" si="0"/>
        <v>0</v>
      </c>
      <c r="M11" s="9">
        <f t="shared" si="0"/>
        <v>0</v>
      </c>
      <c r="N11" s="9">
        <f t="shared" si="0"/>
        <v>0</v>
      </c>
      <c r="O11" s="9">
        <f t="shared" si="0"/>
        <v>0</v>
      </c>
      <c r="P11" s="9">
        <f t="shared" si="0"/>
        <v>0</v>
      </c>
      <c r="Q11" s="9">
        <f t="shared" si="0"/>
        <v>0</v>
      </c>
      <c r="R11" s="9">
        <f t="shared" si="0"/>
        <v>0</v>
      </c>
      <c r="S11" s="9">
        <f t="shared" si="0"/>
        <v>0</v>
      </c>
      <c r="T11" s="9">
        <f t="shared" si="0"/>
        <v>0</v>
      </c>
      <c r="U11" s="9">
        <f t="shared" si="0"/>
        <v>0</v>
      </c>
      <c r="V11" s="9">
        <f t="shared" si="0"/>
        <v>0</v>
      </c>
      <c r="W11" s="9">
        <f t="shared" si="0"/>
        <v>0</v>
      </c>
    </row>
    <row r="13" spans="1:23" x14ac:dyDescent="0.25">
      <c r="A13" t="s">
        <v>15</v>
      </c>
      <c r="B13" t="s">
        <v>16</v>
      </c>
    </row>
    <row r="14" spans="1:23" x14ac:dyDescent="0.25">
      <c r="B14" t="s">
        <v>17</v>
      </c>
    </row>
  </sheetData>
  <sheetProtection algorithmName="SHA-512" hashValue="5B55K8X/OBAhqAVPqDl9G9VO2ZspbhPVQBxKlHqSWyVTmtY5fR2dYM0F7PPpP3IKuVxVJTgNsrOr1FLS24PAAQ==" saltValue="k/biSfuvc6sE8GKHSl36TQ==" spinCount="100000" sheet="1" objects="1" scenarios="1" selectLockedCells="1"/>
  <mergeCells count="20">
    <mergeCell ref="M2:M5"/>
    <mergeCell ref="N2:N5"/>
    <mergeCell ref="D2:D5"/>
    <mergeCell ref="E2:E5"/>
    <mergeCell ref="F2:F5"/>
    <mergeCell ref="G2:G5"/>
    <mergeCell ref="H2:H5"/>
    <mergeCell ref="I2:I5"/>
    <mergeCell ref="J2:J5"/>
    <mergeCell ref="K2:K5"/>
    <mergeCell ref="L2:L5"/>
    <mergeCell ref="O2:O5"/>
    <mergeCell ref="V2:V5"/>
    <mergeCell ref="W2:W5"/>
    <mergeCell ref="P2:P5"/>
    <mergeCell ref="Q2:Q5"/>
    <mergeCell ref="R2:R5"/>
    <mergeCell ref="S2:S5"/>
    <mergeCell ref="T2:T5"/>
    <mergeCell ref="U2:U5"/>
  </mergeCells>
  <conditionalFormatting sqref="D6">
    <cfRule type="expression" dxfId="17" priority="232">
      <formula>D6&gt;$C6</formula>
    </cfRule>
  </conditionalFormatting>
  <conditionalFormatting sqref="D7">
    <cfRule type="expression" dxfId="16" priority="172">
      <formula>D7&gt;$C7</formula>
    </cfRule>
  </conditionalFormatting>
  <conditionalFormatting sqref="D8">
    <cfRule type="expression" dxfId="15" priority="152">
      <formula>D8&gt;$C8</formula>
    </cfRule>
  </conditionalFormatting>
  <conditionalFormatting sqref="D9">
    <cfRule type="expression" dxfId="14" priority="132">
      <formula>D9&gt;$C9</formula>
    </cfRule>
  </conditionalFormatting>
  <conditionalFormatting sqref="D10">
    <cfRule type="expression" dxfId="13" priority="112">
      <formula>D10&gt;$C10</formula>
    </cfRule>
  </conditionalFormatting>
  <conditionalFormatting sqref="E6:W6">
    <cfRule type="expression" dxfId="4" priority="5">
      <formula>E6&gt;$C6</formula>
    </cfRule>
  </conditionalFormatting>
  <conditionalFormatting sqref="E7:W7">
    <cfRule type="expression" dxfId="3" priority="4">
      <formula>E7&gt;$C7</formula>
    </cfRule>
  </conditionalFormatting>
  <conditionalFormatting sqref="E8:W8">
    <cfRule type="expression" dxfId="2" priority="3">
      <formula>E8&gt;$C8</formula>
    </cfRule>
  </conditionalFormatting>
  <conditionalFormatting sqref="E9:W9">
    <cfRule type="expression" dxfId="1" priority="2">
      <formula>E9&gt;$C9</formula>
    </cfRule>
  </conditionalFormatting>
  <conditionalFormatting sqref="E10:W10">
    <cfRule type="expression" dxfId="0" priority="1">
      <formula>E10&gt;$C10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13" sqref="I13"/>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Equality and Diversity in Childcare 5N1775 </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2" t="str">
        <f>IF(Learners!C11="","",Learners!C11)</f>
        <v/>
      </c>
      <c r="C7" s="22" t="str">
        <f>IF(Learners!B11="","",Learners!B11)</f>
        <v/>
      </c>
      <c r="D7" s="20" t="str">
        <f>IF(Learners!D$11="","",Learners!D$11)</f>
        <v/>
      </c>
      <c r="E7" s="20">
        <f>'Learner Record'!$D$9</f>
        <v>0</v>
      </c>
      <c r="F7" s="20">
        <f>Project!$D$11</f>
        <v>55</v>
      </c>
      <c r="G7" s="20" t="str">
        <f t="shared" ref="G7:G26" si="0">IF(B7="","",SUM(E7:F7))</f>
        <v/>
      </c>
      <c r="H7" s="20" t="str">
        <f>IF(G7="","",IF(G7&gt;79,"D",IF(G7&gt;64,"M", IF(G7&gt;49,"P",IF(G7&lt;50,"U")))))</f>
        <v/>
      </c>
      <c r="I7" s="23"/>
    </row>
    <row r="8" spans="1:9" ht="23.25" customHeight="1" x14ac:dyDescent="0.25">
      <c r="A8" s="24">
        <v>2</v>
      </c>
      <c r="B8" s="25" t="str">
        <f>IF(Learners!C12="","",Learners!C12)</f>
        <v/>
      </c>
      <c r="C8" s="25" t="str">
        <f>IF(Learners!B12="","",Learners!B12)</f>
        <v/>
      </c>
      <c r="D8" s="24" t="str">
        <f>IF(Learners!D12="","",Learners!D12)</f>
        <v/>
      </c>
      <c r="E8" s="24">
        <f>'Learner Record'!$E$9</f>
        <v>0</v>
      </c>
      <c r="F8" s="24">
        <f>Project!$E$11</f>
        <v>0</v>
      </c>
      <c r="G8" s="24" t="str">
        <f t="shared" si="0"/>
        <v/>
      </c>
      <c r="H8" s="19" t="str">
        <f t="shared" ref="H8:H26" si="1">IF(G8="","",IF(G8&gt;79,"D",IF(G8&gt;64,"M", IF(G8&gt;49,"P",IF(G8&lt;50,"U")))))</f>
        <v/>
      </c>
      <c r="I8" s="26"/>
    </row>
    <row r="9" spans="1:9" ht="23.25" customHeight="1" x14ac:dyDescent="0.25">
      <c r="A9" s="20">
        <v>3</v>
      </c>
      <c r="B9" s="22" t="str">
        <f>IF(Learners!C13="","",Learners!C13)</f>
        <v/>
      </c>
      <c r="C9" s="22" t="str">
        <f>IF(Learners!B13="","",Learners!B13)</f>
        <v/>
      </c>
      <c r="D9" s="20" t="str">
        <f>IF(Learners!D13="","",Learners!D13)</f>
        <v/>
      </c>
      <c r="E9" s="20">
        <f>'Learner Record'!$F$9</f>
        <v>0</v>
      </c>
      <c r="F9" s="20">
        <f>Project!$F$11</f>
        <v>0</v>
      </c>
      <c r="G9" s="20" t="str">
        <f t="shared" si="0"/>
        <v/>
      </c>
      <c r="H9" s="20" t="str">
        <f t="shared" si="1"/>
        <v/>
      </c>
      <c r="I9" s="23"/>
    </row>
    <row r="10" spans="1:9" ht="23.25" customHeight="1" x14ac:dyDescent="0.25">
      <c r="A10" s="24">
        <v>4</v>
      </c>
      <c r="B10" s="25" t="str">
        <f>IF(Learners!C14="","",Learners!C14)</f>
        <v/>
      </c>
      <c r="C10" s="25" t="str">
        <f>IF(Learners!B14="","",Learners!B14)</f>
        <v/>
      </c>
      <c r="D10" s="24" t="str">
        <f>IF(Learners!D14="","",Learners!D14)</f>
        <v/>
      </c>
      <c r="E10" s="24">
        <f>'Learner Record'!$G$9</f>
        <v>0</v>
      </c>
      <c r="F10" s="24">
        <f>Project!$G$11</f>
        <v>0</v>
      </c>
      <c r="G10" s="24" t="str">
        <f t="shared" si="0"/>
        <v/>
      </c>
      <c r="H10" s="19" t="str">
        <f t="shared" si="1"/>
        <v/>
      </c>
      <c r="I10" s="26"/>
    </row>
    <row r="11" spans="1:9" ht="23.25" customHeight="1" x14ac:dyDescent="0.25">
      <c r="A11" s="20">
        <v>5</v>
      </c>
      <c r="B11" s="22" t="str">
        <f>IF(Learners!C15="","",Learners!C15)</f>
        <v/>
      </c>
      <c r="C11" s="22" t="str">
        <f>IF(Learners!B15="","",Learners!B15)</f>
        <v/>
      </c>
      <c r="D11" s="20" t="str">
        <f>IF(Learners!D15="","",Learners!D15)</f>
        <v/>
      </c>
      <c r="E11" s="20">
        <f>'Learner Record'!$H$9</f>
        <v>0</v>
      </c>
      <c r="F11" s="20">
        <f>Project!$H$11</f>
        <v>0</v>
      </c>
      <c r="G11" s="20" t="str">
        <f t="shared" si="0"/>
        <v/>
      </c>
      <c r="H11" s="20" t="str">
        <f t="shared" si="1"/>
        <v/>
      </c>
      <c r="I11" s="23"/>
    </row>
    <row r="12" spans="1:9" ht="23.25" customHeight="1" x14ac:dyDescent="0.25">
      <c r="A12" s="24">
        <v>6</v>
      </c>
      <c r="B12" s="25" t="str">
        <f>IF(Learners!C16="","",Learners!C16)</f>
        <v/>
      </c>
      <c r="C12" s="25" t="str">
        <f>IF(Learners!B16="","",Learners!B16)</f>
        <v/>
      </c>
      <c r="D12" s="24" t="str">
        <f>IF(Learners!D16="","",Learners!D16)</f>
        <v/>
      </c>
      <c r="E12" s="24">
        <f>'Learner Record'!$I$9</f>
        <v>0</v>
      </c>
      <c r="F12" s="24">
        <f>Project!$I$11</f>
        <v>0</v>
      </c>
      <c r="G12" s="24" t="str">
        <f t="shared" si="0"/>
        <v/>
      </c>
      <c r="H12" s="19" t="str">
        <f t="shared" si="1"/>
        <v/>
      </c>
      <c r="I12" s="26"/>
    </row>
    <row r="13" spans="1:9" ht="23.25" customHeight="1" x14ac:dyDescent="0.25">
      <c r="A13" s="20">
        <v>7</v>
      </c>
      <c r="B13" s="22" t="str">
        <f>IF(Learners!C17="","",Learners!C17)</f>
        <v/>
      </c>
      <c r="C13" s="22" t="str">
        <f>IF(Learners!B17="","",Learners!B17)</f>
        <v/>
      </c>
      <c r="D13" s="20" t="str">
        <f>IF(Learners!D17="","",Learners!D17)</f>
        <v/>
      </c>
      <c r="E13" s="20">
        <f>'Learner Record'!$J$9</f>
        <v>0</v>
      </c>
      <c r="F13" s="20">
        <f>Project!$J$11</f>
        <v>0</v>
      </c>
      <c r="G13" s="20" t="str">
        <f t="shared" si="0"/>
        <v/>
      </c>
      <c r="H13" s="20" t="str">
        <f t="shared" si="1"/>
        <v/>
      </c>
      <c r="I13" s="23"/>
    </row>
    <row r="14" spans="1:9" ht="23.25" customHeight="1" x14ac:dyDescent="0.25">
      <c r="A14" s="24">
        <v>8</v>
      </c>
      <c r="B14" s="25" t="str">
        <f>IF(Learners!C18="","",Learners!C18)</f>
        <v/>
      </c>
      <c r="C14" s="25" t="str">
        <f>IF(Learners!B18="","",Learners!B18)</f>
        <v/>
      </c>
      <c r="D14" s="24" t="str">
        <f>IF(Learners!D18="","",Learners!D18)</f>
        <v/>
      </c>
      <c r="E14" s="24">
        <f>'Learner Record'!$K$9</f>
        <v>0</v>
      </c>
      <c r="F14" s="24">
        <f>Project!$K$11</f>
        <v>0</v>
      </c>
      <c r="G14" s="24" t="str">
        <f t="shared" si="0"/>
        <v/>
      </c>
      <c r="H14" s="19" t="str">
        <f t="shared" si="1"/>
        <v/>
      </c>
      <c r="I14" s="26"/>
    </row>
    <row r="15" spans="1:9" ht="23.25" customHeight="1" x14ac:dyDescent="0.25">
      <c r="A15" s="20">
        <v>9</v>
      </c>
      <c r="B15" s="22" t="str">
        <f>IF(Learners!C19="","",Learners!C19)</f>
        <v/>
      </c>
      <c r="C15" s="22" t="str">
        <f>IF(Learners!B19="","",Learners!B19)</f>
        <v/>
      </c>
      <c r="D15" s="20" t="str">
        <f>IF(Learners!D19="","",Learners!D19)</f>
        <v/>
      </c>
      <c r="E15" s="20">
        <f>'Learner Record'!$L$9</f>
        <v>0</v>
      </c>
      <c r="F15" s="20">
        <f>Project!$L$11</f>
        <v>0</v>
      </c>
      <c r="G15" s="20" t="str">
        <f t="shared" si="0"/>
        <v/>
      </c>
      <c r="H15" s="20" t="str">
        <f t="shared" si="1"/>
        <v/>
      </c>
      <c r="I15" s="23"/>
    </row>
    <row r="16" spans="1:9" ht="23.25" customHeight="1" x14ac:dyDescent="0.25">
      <c r="A16" s="24">
        <v>10</v>
      </c>
      <c r="B16" s="25" t="str">
        <f>IF(Learners!C20="","",Learners!C20)</f>
        <v/>
      </c>
      <c r="C16" s="25" t="str">
        <f>IF(Learners!B20="","",Learners!B20)</f>
        <v/>
      </c>
      <c r="D16" s="24" t="str">
        <f>IF(Learners!D20="","",Learners!D20)</f>
        <v/>
      </c>
      <c r="E16" s="24">
        <f>'Learner Record'!$M$9</f>
        <v>0</v>
      </c>
      <c r="F16" s="24">
        <f>Project!$M$11</f>
        <v>0</v>
      </c>
      <c r="G16" s="24" t="str">
        <f t="shared" si="0"/>
        <v/>
      </c>
      <c r="H16" s="19" t="str">
        <f t="shared" si="1"/>
        <v/>
      </c>
      <c r="I16" s="26"/>
    </row>
    <row r="17" spans="1:9" ht="23.25" customHeight="1" x14ac:dyDescent="0.25">
      <c r="A17" s="20">
        <v>11</v>
      </c>
      <c r="B17" s="22" t="str">
        <f>IF(Learners!C21="","",Learners!C21)</f>
        <v/>
      </c>
      <c r="C17" s="22" t="str">
        <f>IF(Learners!B21="","",Learners!B21)</f>
        <v/>
      </c>
      <c r="D17" s="20" t="str">
        <f>IF(Learners!D21="","",Learners!D21)</f>
        <v/>
      </c>
      <c r="E17" s="20">
        <f>'Learner Record'!$N$9</f>
        <v>0</v>
      </c>
      <c r="F17" s="20">
        <f>Project!$N$11</f>
        <v>0</v>
      </c>
      <c r="G17" s="20" t="str">
        <f t="shared" si="0"/>
        <v/>
      </c>
      <c r="H17" s="20" t="str">
        <f t="shared" si="1"/>
        <v/>
      </c>
      <c r="I17" s="23"/>
    </row>
    <row r="18" spans="1:9" ht="23.25" customHeight="1" x14ac:dyDescent="0.25">
      <c r="A18" s="24">
        <v>12</v>
      </c>
      <c r="B18" s="25" t="str">
        <f>IF(Learners!C22="","",Learners!C22)</f>
        <v/>
      </c>
      <c r="C18" s="25" t="str">
        <f>IF(Learners!B22="","",Learners!B22)</f>
        <v/>
      </c>
      <c r="D18" s="24" t="str">
        <f>IF(Learners!D22="","",Learners!D22)</f>
        <v/>
      </c>
      <c r="E18" s="24">
        <f>'Learner Record'!$O$9</f>
        <v>0</v>
      </c>
      <c r="F18" s="24">
        <f>Project!$O$11</f>
        <v>0</v>
      </c>
      <c r="G18" s="24" t="str">
        <f t="shared" si="0"/>
        <v/>
      </c>
      <c r="H18" s="19" t="str">
        <f t="shared" si="1"/>
        <v/>
      </c>
      <c r="I18" s="26"/>
    </row>
    <row r="19" spans="1:9" ht="23.25" customHeight="1" x14ac:dyDescent="0.25">
      <c r="A19" s="20">
        <v>13</v>
      </c>
      <c r="B19" s="22" t="str">
        <f>IF(Learners!C23="","",Learners!C23)</f>
        <v/>
      </c>
      <c r="C19" s="22" t="str">
        <f>IF(Learners!B23="","",Learners!B23)</f>
        <v/>
      </c>
      <c r="D19" s="20" t="str">
        <f>IF(Learners!D23="","",Learners!D23)</f>
        <v/>
      </c>
      <c r="E19" s="20">
        <f>'Learner Record'!$P$9</f>
        <v>0</v>
      </c>
      <c r="F19" s="20">
        <f>Project!$P$11</f>
        <v>0</v>
      </c>
      <c r="G19" s="20" t="str">
        <f t="shared" si="0"/>
        <v/>
      </c>
      <c r="H19" s="20" t="str">
        <f t="shared" si="1"/>
        <v/>
      </c>
      <c r="I19" s="23"/>
    </row>
    <row r="20" spans="1:9" ht="23.25" customHeight="1" x14ac:dyDescent="0.25">
      <c r="A20" s="24">
        <v>14</v>
      </c>
      <c r="B20" s="25" t="str">
        <f>IF(Learners!C24="","",Learners!C24)</f>
        <v/>
      </c>
      <c r="C20" s="25" t="str">
        <f>IF(Learners!B24="","",Learners!B24)</f>
        <v/>
      </c>
      <c r="D20" s="24" t="str">
        <f>IF(Learners!D24="","",Learners!D24)</f>
        <v/>
      </c>
      <c r="E20" s="24">
        <f>'Learner Record'!$Q$9</f>
        <v>0</v>
      </c>
      <c r="F20" s="24">
        <f>Project!$Q$11</f>
        <v>0</v>
      </c>
      <c r="G20" s="24" t="str">
        <f t="shared" si="0"/>
        <v/>
      </c>
      <c r="H20" s="19" t="str">
        <f t="shared" si="1"/>
        <v/>
      </c>
      <c r="I20" s="26"/>
    </row>
    <row r="21" spans="1:9" ht="23.25" customHeight="1" x14ac:dyDescent="0.25">
      <c r="A21" s="20">
        <v>15</v>
      </c>
      <c r="B21" s="22" t="str">
        <f>IF(Learners!C25="","",Learners!C25)</f>
        <v/>
      </c>
      <c r="C21" s="22" t="str">
        <f>IF(Learners!B25="","",Learners!B25)</f>
        <v/>
      </c>
      <c r="D21" s="20" t="str">
        <f>IF(Learners!D25="","",Learners!D25)</f>
        <v/>
      </c>
      <c r="E21" s="20">
        <f>'Learner Record'!$R$9</f>
        <v>0</v>
      </c>
      <c r="F21" s="20">
        <f>Project!$R$11</f>
        <v>0</v>
      </c>
      <c r="G21" s="20" t="str">
        <f t="shared" si="0"/>
        <v/>
      </c>
      <c r="H21" s="20" t="str">
        <f t="shared" si="1"/>
        <v/>
      </c>
      <c r="I21" s="23"/>
    </row>
    <row r="22" spans="1:9" ht="23.25" customHeight="1" x14ac:dyDescent="0.25">
      <c r="A22" s="24">
        <v>16</v>
      </c>
      <c r="B22" s="25" t="str">
        <f>IF(Learners!C26="","",Learners!C26)</f>
        <v/>
      </c>
      <c r="C22" s="25" t="str">
        <f>IF(Learners!B26="","",Learners!B26)</f>
        <v/>
      </c>
      <c r="D22" s="24" t="str">
        <f>IF(Learners!D26="","",Learners!D26)</f>
        <v/>
      </c>
      <c r="E22" s="24">
        <f>'Learner Record'!$S$9</f>
        <v>0</v>
      </c>
      <c r="F22" s="24">
        <f>Project!$S$11</f>
        <v>0</v>
      </c>
      <c r="G22" s="24" t="str">
        <f t="shared" si="0"/>
        <v/>
      </c>
      <c r="H22" s="19" t="str">
        <f t="shared" si="1"/>
        <v/>
      </c>
      <c r="I22" s="26"/>
    </row>
    <row r="23" spans="1:9" ht="23.25" customHeight="1" x14ac:dyDescent="0.25">
      <c r="A23" s="20">
        <v>17</v>
      </c>
      <c r="B23" s="22" t="str">
        <f>IF(Learners!C27="","",Learners!C27)</f>
        <v/>
      </c>
      <c r="C23" s="22" t="str">
        <f>IF(Learners!B27="","",Learners!B27)</f>
        <v/>
      </c>
      <c r="D23" s="20" t="str">
        <f>IF(Learners!D27="","",Learners!D27)</f>
        <v/>
      </c>
      <c r="E23" s="20">
        <f>'Learner Record'!$T$9</f>
        <v>0</v>
      </c>
      <c r="F23" s="20">
        <f>Project!$T$11</f>
        <v>0</v>
      </c>
      <c r="G23" s="20" t="str">
        <f t="shared" si="0"/>
        <v/>
      </c>
      <c r="H23" s="20" t="str">
        <f t="shared" si="1"/>
        <v/>
      </c>
      <c r="I23" s="23"/>
    </row>
    <row r="24" spans="1:9" ht="23.25" customHeight="1" x14ac:dyDescent="0.25">
      <c r="A24" s="24">
        <v>18</v>
      </c>
      <c r="B24" s="25" t="str">
        <f>IF(Learners!C28="","",Learners!C28)</f>
        <v/>
      </c>
      <c r="C24" s="25" t="str">
        <f>IF(Learners!B28="","",Learners!B28)</f>
        <v/>
      </c>
      <c r="D24" s="24" t="str">
        <f>IF(Learners!D28="","",Learners!D28)</f>
        <v/>
      </c>
      <c r="E24" s="24">
        <f>'Learner Record'!$U$9</f>
        <v>0</v>
      </c>
      <c r="F24" s="24">
        <f>Project!$U$11</f>
        <v>0</v>
      </c>
      <c r="G24" s="24" t="str">
        <f t="shared" si="0"/>
        <v/>
      </c>
      <c r="H24" s="19" t="str">
        <f t="shared" si="1"/>
        <v/>
      </c>
      <c r="I24" s="26"/>
    </row>
    <row r="25" spans="1:9" ht="23.25" customHeight="1" x14ac:dyDescent="0.25">
      <c r="A25" s="20">
        <v>19</v>
      </c>
      <c r="B25" s="22" t="str">
        <f>IF(Learners!C29="","",Learners!C29)</f>
        <v/>
      </c>
      <c r="C25" s="22" t="str">
        <f>IF(Learners!B29="","",Learners!B29)</f>
        <v/>
      </c>
      <c r="D25" s="20" t="str">
        <f>IF(Learners!D29="","",Learners!D29)</f>
        <v/>
      </c>
      <c r="E25" s="20">
        <f>'Learner Record'!$V$9</f>
        <v>0</v>
      </c>
      <c r="F25" s="20">
        <f>Project!$V$11</f>
        <v>0</v>
      </c>
      <c r="G25" s="20" t="str">
        <f t="shared" si="0"/>
        <v/>
      </c>
      <c r="H25" s="20" t="str">
        <f t="shared" si="1"/>
        <v/>
      </c>
      <c r="I25" s="23"/>
    </row>
    <row r="26" spans="1:9" ht="23.25" customHeight="1" x14ac:dyDescent="0.25">
      <c r="A26" s="24">
        <v>20</v>
      </c>
      <c r="B26" s="25" t="str">
        <f>IF(Learners!C30="","",Learners!C30)</f>
        <v/>
      </c>
      <c r="C26" s="25" t="str">
        <f>IF(Learners!B30="","",Learners!B30)</f>
        <v/>
      </c>
      <c r="D26" s="24" t="str">
        <f>IF(Learners!D30="","",Learners!D30)</f>
        <v/>
      </c>
      <c r="E26" s="24">
        <f>'Learner Record'!$W$9</f>
        <v>0</v>
      </c>
      <c r="F26" s="24">
        <f>Project!$W$11</f>
        <v>0</v>
      </c>
      <c r="G26" s="24" t="str">
        <f t="shared" si="0"/>
        <v/>
      </c>
      <c r="H26" s="19" t="str">
        <f t="shared" si="1"/>
        <v/>
      </c>
      <c r="I26" s="26"/>
    </row>
    <row r="27" spans="1:9" x14ac:dyDescent="0.25">
      <c r="I27" s="18"/>
    </row>
    <row r="28" spans="1:9" ht="29.25" customHeight="1" x14ac:dyDescent="0.25">
      <c r="A28" s="38" t="s">
        <v>26</v>
      </c>
      <c r="B28" s="39"/>
      <c r="C28" s="39"/>
      <c r="D28" s="39"/>
      <c r="E28" s="39"/>
      <c r="F28" s="39"/>
      <c r="G28" s="39"/>
      <c r="H28" s="39"/>
      <c r="I28" s="39"/>
    </row>
    <row r="29" spans="1:9" ht="30" customHeight="1" x14ac:dyDescent="0.25">
      <c r="A29" s="40" t="s">
        <v>27</v>
      </c>
      <c r="B29" s="41"/>
      <c r="C29" s="41"/>
      <c r="D29" s="41"/>
      <c r="E29" s="41"/>
      <c r="F29" s="41"/>
      <c r="G29" s="41"/>
      <c r="H29" s="41"/>
      <c r="I29" s="41"/>
    </row>
    <row r="30" spans="1:9" x14ac:dyDescent="0.25">
      <c r="B30" s="7"/>
    </row>
  </sheetData>
  <sheetProtection algorithmName="SHA-512" hashValue="oHTJvuYx/UlH+KgH5QCSCtNfLjKMzrS5GcGydV7pgQRlSfZrKqaivNiF77uVBq668+ZH2+/20VTxyXnAxA92Iw==" saltValue="7zhNyZ6/Bm9u8tWnhxp5Hw==" spinCount="100000" sheet="1" objects="1" scenarios="1" selectLockedCells="1"/>
  <mergeCells count="2">
    <mergeCell ref="A28:I28"/>
    <mergeCell ref="A29:I29"/>
  </mergeCells>
  <conditionalFormatting sqref="H7:H26">
    <cfRule type="expression" dxfId="8"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42520EE473CE4EBBD0E15951A3C59D" ma:contentTypeVersion="13" ma:contentTypeDescription="Create a new document." ma:contentTypeScope="" ma:versionID="94a5f8aa7dfe0321735d6c25cd6c0f22">
  <xsd:schema xmlns:xsd="http://www.w3.org/2001/XMLSchema" xmlns:xs="http://www.w3.org/2001/XMLSchema" xmlns:p="http://schemas.microsoft.com/office/2006/metadata/properties" xmlns:ns3="9c537842-2a6e-41bc-b8fc-e6a0a2188295" xmlns:ns4="bf34abb8-ea2e-4cb3-9897-d77144540311" targetNamespace="http://schemas.microsoft.com/office/2006/metadata/properties" ma:root="true" ma:fieldsID="0cab3e14320fc1dfa49d06f0c9775640" ns3:_="" ns4:_="">
    <xsd:import namespace="9c537842-2a6e-41bc-b8fc-e6a0a2188295"/>
    <xsd:import namespace="bf34abb8-ea2e-4cb3-9897-d7714454031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c537842-2a6e-41bc-b8fc-e6a0a218829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34abb8-ea2e-4cb3-9897-d7714454031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bf34abb8-ea2e-4cb3-9897-d77144540311"/>
    <ds:schemaRef ds:uri="http://purl.org/dc/terms/"/>
    <ds:schemaRef ds:uri="9c537842-2a6e-41bc-b8fc-e6a0a2188295"/>
    <ds:schemaRef ds:uri="http://www.w3.org/XML/1998/namespace"/>
    <ds:schemaRef ds:uri="http://purl.org/dc/dcmitype/"/>
  </ds:schemaRefs>
</ds:datastoreItem>
</file>

<file path=customXml/itemProps3.xml><?xml version="1.0" encoding="utf-8"?>
<ds:datastoreItem xmlns:ds="http://schemas.openxmlformats.org/officeDocument/2006/customXml" ds:itemID="{E669ADE1-63F9-4EAE-B9C7-1BE6029C2D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c537842-2a6e-41bc-b8fc-e6a0a2188295"/>
    <ds:schemaRef ds:uri="bf34abb8-ea2e-4cb3-9897-d771445403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Learner Record</vt:lpstr>
      <vt:lpstr>Project</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QA</cp:lastModifiedBy>
  <cp:revision/>
  <dcterms:created xsi:type="dcterms:W3CDTF">2020-08-23T19:19:09Z</dcterms:created>
  <dcterms:modified xsi:type="dcterms:W3CDTF">2021-02-18T12:00:50Z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0x010100A442520EE473CE4EBBD0E15951A3C59D</vt:lpwstr>
  </property>
</Properties>
</file>