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4"/>
  </bookViews>
  <sheets>
    <sheet name="Learners" sheetId="1" r:id="rId1"/>
    <sheet name="Exam" sheetId="7" r:id="rId2"/>
    <sheet name="Project" sheetId="4"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8" l="1"/>
  <c r="D8" i="8"/>
  <c r="E8" i="8"/>
  <c r="F8" i="8"/>
  <c r="G8" i="8"/>
  <c r="H8" i="8"/>
  <c r="I8" i="8"/>
  <c r="J8" i="8"/>
  <c r="K8" i="8"/>
  <c r="L8" i="8"/>
  <c r="M8" i="8"/>
  <c r="N8" i="8"/>
  <c r="O8" i="8"/>
  <c r="P8" i="8"/>
  <c r="Q8" i="8"/>
  <c r="R8" i="8"/>
  <c r="S8" i="8"/>
  <c r="T8" i="8"/>
  <c r="U8" i="8"/>
  <c r="V8" i="8"/>
  <c r="W8" i="8"/>
  <c r="G26" i="6" l="1"/>
  <c r="G25" i="6"/>
  <c r="G24" i="6"/>
  <c r="G23" i="6"/>
  <c r="G22" i="6"/>
  <c r="G21" i="6"/>
  <c r="G20" i="6"/>
  <c r="G19" i="6"/>
  <c r="G18" i="6"/>
  <c r="G17" i="6"/>
  <c r="G16" i="6"/>
  <c r="G15" i="6"/>
  <c r="G14" i="6"/>
  <c r="G13" i="6"/>
  <c r="G12" i="6"/>
  <c r="G11" i="6"/>
  <c r="G10" i="6"/>
  <c r="G9" i="6"/>
  <c r="G8" i="6"/>
  <c r="G7" i="6"/>
  <c r="W2" i="8"/>
  <c r="V2" i="8"/>
  <c r="U2" i="8"/>
  <c r="T2" i="8"/>
  <c r="S2" i="8"/>
  <c r="R2" i="8"/>
  <c r="Q2" i="8"/>
  <c r="P2" i="8"/>
  <c r="O2" i="8"/>
  <c r="N2" i="8"/>
  <c r="M2" i="8"/>
  <c r="L2" i="8"/>
  <c r="K2" i="8"/>
  <c r="J2" i="8"/>
  <c r="I2" i="8"/>
  <c r="H2" i="8"/>
  <c r="G2" i="8"/>
  <c r="F2" i="8"/>
  <c r="E2" i="8"/>
  <c r="D2" i="8"/>
  <c r="A1" i="8"/>
  <c r="W13" i="4"/>
  <c r="F26" i="6" s="1"/>
  <c r="V13" i="4"/>
  <c r="F25" i="6" s="1"/>
  <c r="U13" i="4"/>
  <c r="F24" i="6" s="1"/>
  <c r="T13" i="4"/>
  <c r="F23" i="6" s="1"/>
  <c r="S13" i="4"/>
  <c r="F22" i="6" s="1"/>
  <c r="R13" i="4"/>
  <c r="F21" i="6" s="1"/>
  <c r="Q13" i="4"/>
  <c r="F20" i="6" s="1"/>
  <c r="P13" i="4"/>
  <c r="F19" i="6" s="1"/>
  <c r="O13" i="4"/>
  <c r="F18" i="6" s="1"/>
  <c r="N13" i="4"/>
  <c r="F17" i="6" s="1"/>
  <c r="M13" i="4"/>
  <c r="F16" i="6" s="1"/>
  <c r="L13" i="4"/>
  <c r="F15" i="6" s="1"/>
  <c r="K13" i="4"/>
  <c r="F14" i="6" s="1"/>
  <c r="J13" i="4"/>
  <c r="F13" i="6" s="1"/>
  <c r="I13" i="4"/>
  <c r="F12" i="6" s="1"/>
  <c r="H13" i="4"/>
  <c r="F11" i="6" s="1"/>
  <c r="G13" i="4"/>
  <c r="F10" i="6" s="1"/>
  <c r="F13" i="4"/>
  <c r="F9" i="6" s="1"/>
  <c r="E13" i="4"/>
  <c r="F8" i="6" s="1"/>
  <c r="D13" i="4"/>
  <c r="F7" i="6" s="1"/>
  <c r="C13" i="4"/>
  <c r="W2" i="4"/>
  <c r="V2" i="4"/>
  <c r="U2" i="4"/>
  <c r="T2" i="4"/>
  <c r="S2" i="4"/>
  <c r="R2" i="4"/>
  <c r="Q2" i="4"/>
  <c r="P2" i="4"/>
  <c r="O2" i="4"/>
  <c r="N2" i="4"/>
  <c r="M2" i="4"/>
  <c r="L2" i="4"/>
  <c r="K2" i="4"/>
  <c r="J2" i="4"/>
  <c r="I2" i="4"/>
  <c r="H2" i="4"/>
  <c r="G2" i="4"/>
  <c r="F2" i="4"/>
  <c r="E2" i="4"/>
  <c r="D2" i="4"/>
  <c r="A1" i="4"/>
  <c r="W19" i="7"/>
  <c r="E26" i="6" s="1"/>
  <c r="V19" i="7"/>
  <c r="E25" i="6" s="1"/>
  <c r="U19" i="7"/>
  <c r="E24" i="6" s="1"/>
  <c r="T19" i="7"/>
  <c r="E23" i="6" s="1"/>
  <c r="S19" i="7"/>
  <c r="E22" i="6" s="1"/>
  <c r="R19" i="7"/>
  <c r="E21" i="6" s="1"/>
  <c r="Q19" i="7"/>
  <c r="E20" i="6" s="1"/>
  <c r="P19" i="7"/>
  <c r="E19" i="6" s="1"/>
  <c r="O19" i="7"/>
  <c r="E18" i="6" s="1"/>
  <c r="N19" i="7"/>
  <c r="E17" i="6" s="1"/>
  <c r="M19" i="7"/>
  <c r="E16" i="6" s="1"/>
  <c r="L19" i="7"/>
  <c r="E15" i="6" s="1"/>
  <c r="K19" i="7"/>
  <c r="E14" i="6" s="1"/>
  <c r="J19" i="7"/>
  <c r="E13" i="6" s="1"/>
  <c r="I19" i="7"/>
  <c r="E12" i="6" s="1"/>
  <c r="H19" i="7"/>
  <c r="E11" i="6" s="1"/>
  <c r="G19" i="7"/>
  <c r="E10" i="6" s="1"/>
  <c r="F19" i="7"/>
  <c r="E9" i="6" s="1"/>
  <c r="E19" i="7"/>
  <c r="E8" i="6" s="1"/>
  <c r="D19" i="7"/>
  <c r="E7" i="6" s="1"/>
  <c r="C19"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<sst xmlns="http://schemas.openxmlformats.org/spreadsheetml/2006/main" count="87" uniqueCount="53">
  <si>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</si>
  <si>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</si>
  <si>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</si>
  <si>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</si>
  <si>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</si>
  <si>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</si>
  <si>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</si>
  <si>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</si>
  <si>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</si>
  <si>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</si>
  <si>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</si>
  <si>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</si>
  <si>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</si>
  <si>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</si>
  <si>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</si>
  <si>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</si>
  <si>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</si>
  <si>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</si>
  <si>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</si>
  <si>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</si>
  <si>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</si>
  <si>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</si>
  <si>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</si>
  <si>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</si>
  <si>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</si>
  <si>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</si>
  <si>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</si>
  <si>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</si>
  <si>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</si>
  <si>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5N1606 Electronics</t>
  </si>
  <si>
    <t>Project 40%</t>
  </si>
  <si>
    <t>Circuit built as specified in the circuit diagram</t>
  </si>
  <si>
    <t>Circuit operating correctly</t>
  </si>
  <si>
    <t>Mastery of tools and techniques</t>
  </si>
  <si>
    <t>Clear understanding of the principles involved</t>
  </si>
  <si>
    <t>Use of appropriate drawings, diagrams and calculations</t>
  </si>
  <si>
    <t>Parts list complete with reference to circuit diagram</t>
  </si>
  <si>
    <t>Skills Demonstration 30%</t>
  </si>
  <si>
    <t>Skills Demonstration</t>
  </si>
  <si>
    <t>Effective demonstration of each test exhibiting mastery of tools and techniques as appropriate to task involved</t>
  </si>
  <si>
    <t>Examination 30%</t>
  </si>
  <si>
    <t>Section A: 10 Short Questions                                                                                   All questions carry equal marks</t>
  </si>
  <si>
    <t>Question No.: 1</t>
  </si>
  <si>
    <t>Question No.: 2</t>
  </si>
  <si>
    <t>Question No.: 3</t>
  </si>
  <si>
    <t>Question No.: 4</t>
  </si>
  <si>
    <t>Question No.: 5</t>
  </si>
  <si>
    <t>Question No.: 6</t>
  </si>
  <si>
    <t>Question No.: 7</t>
  </si>
  <si>
    <t>Question No.: 8</t>
  </si>
  <si>
    <t>Question No.: 9</t>
  </si>
  <si>
    <t>Question No.: 10</t>
  </si>
  <si>
    <t>Section B: Structured Question                                                                                       1 structured question, 10 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</si>
</sst>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top/>
      <bottom style="thin">
        <color auto="1"/>
      </bottom>
      <diagonal/>
    </border>
  </borders>
  <cellStyleXfs count="1">
    <xf numFmtId="0" fontId="0" fillId="0" borderId="0"/>
  </cellStyleXfs>
  <cellXfs count="5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1" fillId="3" borderId="4" xfId="0" applyFont="1" applyFill="1" applyBorder="1" applyAlignment="1" applyProtection="1">
      <alignment horizontal="left" vertical="center"/>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0" borderId="2" xfId="0" applyBorder="1" applyAlignment="1">
      <alignment vertical="center" wrapText="1"/>
    </xf>
    <xf numFmtId="0" fontId="9" fillId="0" borderId="0" xfId="0" applyFont="1" applyAlignment="1">
      <alignment horizontal="right" vertical="center"/>
    </xf>
    <xf numFmtId="0" fontId="9" fillId="0" borderId="1" xfId="0" applyFont="1" applyBorder="1" applyAlignment="1">
      <alignment horizontal="right" vertical="center"/>
    </xf>
    <xf numFmtId="0" fontId="0" fillId="0" borderId="1" xfId="0" applyBorder="1" applyAlignment="1">
      <alignment horizontal="left" vertical="center" wrapText="1"/>
    </xf>
    <xf numFmtId="164" fontId="0" fillId="0" borderId="1" xfId="0" applyNumberFormat="1" applyBorder="1" applyAlignment="1" applyProtection="1">
      <alignment horizontal="right" vertical="center"/>
      <protection locked="0"/>
    </xf>
    <xf numFmtId="0" fontId="1" fillId="3" borderId="4" xfId="0" applyFont="1" applyFill="1" applyBorder="1" applyAlignment="1">
      <alignment vertical="center"/>
    </xf>
    <xf numFmtId="0" fontId="0" fillId="3" borderId="4" xfId="0" applyFill="1" applyBorder="1" applyAlignment="1">
      <alignment vertical="center"/>
    </xf>
    <xf numFmtId="0" fontId="0" fillId="3" borderId="4" xfId="0" applyFill="1" applyBorder="1" applyAlignment="1">
      <alignment horizontal="center"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vertical="center"/>
      <protection locked="0"/>
    </xf>
    <xf numFmtId="0" fontId="1" fillId="3" borderId="4" xfId="0" applyFont="1" applyFill="1" applyBorder="1" applyAlignment="1" applyProtection="1">
      <alignment horizontal="left" vertical="top" wrapText="1"/>
    </xf>
    <xf numFmtId="0" fontId="0" fillId="3" borderId="9" xfId="0" applyFill="1" applyBorder="1" applyAlignment="1" applyProtection="1">
      <alignment horizontal="center"/>
    </xf>
    <xf numFmtId="164" fontId="0" fillId="3" borderId="6" xfId="0" applyNumberFormat="1" applyFill="1" applyBorder="1" applyAlignment="1" applyProtection="1">
      <alignment horizontal="center"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0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1" sqref="B21"/>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0qFBLNKZhwBT2MYu5AyT22aWbc3CuQYcUVUAlc8serLeENj30Y6izsRSt7CPY6KRFRy6OzSIc68PaQvbKCXPPw==" saltValue="YoB4f3IlOGnnXuNafKZkf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2"/>
  <sheetViews>
    <sheetView workbookViewId="0">
      <pane xSplit="2" ySplit="5" topLeftCell="C6" activePane="bottomRight" state="frozen"/>
      <selection pane="topRight" activeCell="C1" sqref="C1"/>
      <selection pane="bottomLeft" activeCell="A6" sqref="A6"/>
      <selection pane="bottomRight" activeCell="I9" sqref="I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5N1606 Electronics</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40</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0" t="s">
        <v>11</v>
      </c>
      <c r="B5" s="11"/>
      <c r="C5" s="12" t="s">
        <v>12</v>
      </c>
      <c r="D5" s="31"/>
      <c r="E5" s="31"/>
      <c r="F5" s="31"/>
      <c r="G5" s="31"/>
      <c r="H5" s="31"/>
      <c r="I5" s="31"/>
      <c r="J5" s="31"/>
      <c r="K5" s="31"/>
      <c r="L5" s="31"/>
      <c r="M5" s="31"/>
      <c r="N5" s="31"/>
      <c r="O5" s="31"/>
      <c r="P5" s="31"/>
      <c r="Q5" s="31"/>
      <c r="R5" s="31"/>
      <c r="S5" s="31"/>
      <c r="T5" s="31"/>
      <c r="U5" s="31"/>
      <c r="V5" s="31"/>
      <c r="W5" s="31"/>
    </row>
    <row r="6" spans="1:23" s="37" customFormat="1" ht="30" customHeight="1" x14ac:dyDescent="0.25">
      <c r="A6" s="49" t="s">
        <v>41</v>
      </c>
      <c r="B6" s="49"/>
      <c r="C6" s="35"/>
      <c r="D6" s="36"/>
      <c r="E6" s="36"/>
      <c r="F6" s="36"/>
      <c r="G6" s="36"/>
      <c r="H6" s="36"/>
      <c r="I6" s="36"/>
      <c r="J6" s="36"/>
      <c r="K6" s="36"/>
      <c r="L6" s="36"/>
      <c r="M6" s="36"/>
      <c r="N6" s="36"/>
      <c r="O6" s="36"/>
      <c r="P6" s="36"/>
      <c r="Q6" s="36"/>
      <c r="R6" s="36"/>
      <c r="S6" s="36"/>
      <c r="T6" s="36"/>
      <c r="U6" s="36"/>
      <c r="V6" s="36"/>
      <c r="W6" s="36"/>
    </row>
    <row r="7" spans="1:23" s="7" customFormat="1" ht="30" customHeight="1" x14ac:dyDescent="0.25">
      <c r="A7" s="40" t="s">
        <v>13</v>
      </c>
      <c r="B7" s="46" t="s">
        <v>42</v>
      </c>
      <c r="C7" s="24">
        <v>2</v>
      </c>
      <c r="D7" s="48"/>
      <c r="E7" s="48"/>
      <c r="F7" s="48"/>
      <c r="G7" s="48"/>
      <c r="H7" s="48"/>
      <c r="I7" s="48"/>
      <c r="J7" s="48"/>
      <c r="K7" s="48"/>
      <c r="L7" s="48"/>
      <c r="M7" s="48"/>
      <c r="N7" s="48"/>
      <c r="O7" s="48"/>
      <c r="P7" s="48"/>
      <c r="Q7" s="48"/>
      <c r="R7" s="48"/>
      <c r="S7" s="48"/>
      <c r="T7" s="48"/>
      <c r="U7" s="48"/>
      <c r="V7" s="48"/>
      <c r="W7" s="48"/>
    </row>
    <row r="8" spans="1:23" s="7" customFormat="1" ht="30" customHeight="1" x14ac:dyDescent="0.25">
      <c r="A8" s="40" t="s">
        <v>13</v>
      </c>
      <c r="B8" s="46" t="s">
        <v>43</v>
      </c>
      <c r="C8" s="24">
        <v>2</v>
      </c>
      <c r="D8" s="48"/>
      <c r="E8" s="48"/>
      <c r="F8" s="48"/>
      <c r="G8" s="48"/>
      <c r="H8" s="48"/>
      <c r="I8" s="48"/>
      <c r="J8" s="48"/>
      <c r="K8" s="48"/>
      <c r="L8" s="48"/>
      <c r="M8" s="48"/>
      <c r="N8" s="48"/>
      <c r="O8" s="48"/>
      <c r="P8" s="48"/>
      <c r="Q8" s="48"/>
      <c r="R8" s="48"/>
      <c r="S8" s="48"/>
      <c r="T8" s="48"/>
      <c r="U8" s="48"/>
      <c r="V8" s="48"/>
      <c r="W8" s="48"/>
    </row>
    <row r="9" spans="1:23" s="7" customFormat="1" ht="30" customHeight="1" x14ac:dyDescent="0.25">
      <c r="A9" s="40" t="s">
        <v>13</v>
      </c>
      <c r="B9" s="46" t="s">
        <v>44</v>
      </c>
      <c r="C9" s="24">
        <v>2</v>
      </c>
      <c r="D9" s="48"/>
      <c r="E9" s="48"/>
      <c r="F9" s="48"/>
      <c r="G9" s="48"/>
      <c r="H9" s="48"/>
      <c r="I9" s="48"/>
      <c r="J9" s="48"/>
      <c r="K9" s="48"/>
      <c r="L9" s="48"/>
      <c r="M9" s="48"/>
      <c r="N9" s="48"/>
      <c r="O9" s="48"/>
      <c r="P9" s="48"/>
      <c r="Q9" s="48"/>
      <c r="R9" s="48"/>
      <c r="S9" s="48"/>
      <c r="T9" s="48"/>
      <c r="U9" s="48"/>
      <c r="V9" s="48"/>
      <c r="W9" s="48"/>
    </row>
    <row r="10" spans="1:23" s="7" customFormat="1" ht="30" customHeight="1" x14ac:dyDescent="0.25">
      <c r="A10" s="40" t="s">
        <v>13</v>
      </c>
      <c r="B10" s="46" t="s">
        <v>45</v>
      </c>
      <c r="C10" s="24">
        <v>2</v>
      </c>
      <c r="D10" s="48"/>
      <c r="E10" s="48"/>
      <c r="F10" s="48"/>
      <c r="G10" s="48"/>
      <c r="H10" s="48"/>
      <c r="I10" s="48"/>
      <c r="J10" s="48"/>
      <c r="K10" s="48"/>
      <c r="L10" s="48"/>
      <c r="M10" s="48"/>
      <c r="N10" s="48"/>
      <c r="O10" s="48"/>
      <c r="P10" s="48"/>
      <c r="Q10" s="48"/>
      <c r="R10" s="48"/>
      <c r="S10" s="48"/>
      <c r="T10" s="48"/>
      <c r="U10" s="48"/>
      <c r="V10" s="48"/>
      <c r="W10" s="48"/>
    </row>
    <row r="11" spans="1:23" s="7" customFormat="1" ht="30" customHeight="1" x14ac:dyDescent="0.25">
      <c r="A11" s="40" t="s">
        <v>13</v>
      </c>
      <c r="B11" s="46" t="s">
        <v>46</v>
      </c>
      <c r="C11" s="24">
        <v>2</v>
      </c>
      <c r="D11" s="48"/>
      <c r="E11" s="48"/>
      <c r="F11" s="48"/>
      <c r="G11" s="48"/>
      <c r="H11" s="48"/>
      <c r="I11" s="48"/>
      <c r="J11" s="48"/>
      <c r="K11" s="48"/>
      <c r="L11" s="48"/>
      <c r="M11" s="48"/>
      <c r="N11" s="48"/>
      <c r="O11" s="48"/>
      <c r="P11" s="48"/>
      <c r="Q11" s="48"/>
      <c r="R11" s="48"/>
      <c r="S11" s="48"/>
      <c r="T11" s="48"/>
      <c r="U11" s="48"/>
      <c r="V11" s="48"/>
      <c r="W11" s="48"/>
    </row>
    <row r="12" spans="1:23" s="7" customFormat="1" ht="30" customHeight="1" x14ac:dyDescent="0.25">
      <c r="A12" s="40" t="s">
        <v>13</v>
      </c>
      <c r="B12" s="46" t="s">
        <v>47</v>
      </c>
      <c r="C12" s="24">
        <v>2</v>
      </c>
      <c r="D12" s="48"/>
      <c r="E12" s="48"/>
      <c r="F12" s="48"/>
      <c r="G12" s="48"/>
      <c r="H12" s="48"/>
      <c r="I12" s="48"/>
      <c r="J12" s="48"/>
      <c r="K12" s="48"/>
      <c r="L12" s="48"/>
      <c r="M12" s="48"/>
      <c r="N12" s="48"/>
      <c r="O12" s="48"/>
      <c r="P12" s="48"/>
      <c r="Q12" s="48"/>
      <c r="R12" s="48"/>
      <c r="S12" s="48"/>
      <c r="T12" s="48"/>
      <c r="U12" s="48"/>
      <c r="V12" s="48"/>
      <c r="W12" s="48"/>
    </row>
    <row r="13" spans="1:23" s="7" customFormat="1" ht="30" customHeight="1" x14ac:dyDescent="0.25">
      <c r="A13" s="40" t="s">
        <v>13</v>
      </c>
      <c r="B13" s="46" t="s">
        <v>48</v>
      </c>
      <c r="C13" s="24">
        <v>2</v>
      </c>
      <c r="D13" s="48"/>
      <c r="E13" s="48"/>
      <c r="F13" s="48"/>
      <c r="G13" s="48"/>
      <c r="H13" s="48"/>
      <c r="I13" s="48"/>
      <c r="J13" s="48"/>
      <c r="K13" s="48"/>
      <c r="L13" s="48"/>
      <c r="M13" s="48"/>
      <c r="N13" s="48"/>
      <c r="O13" s="48"/>
      <c r="P13" s="48"/>
      <c r="Q13" s="48"/>
      <c r="R13" s="48"/>
      <c r="S13" s="48"/>
      <c r="T13" s="48"/>
      <c r="U13" s="48"/>
      <c r="V13" s="48"/>
      <c r="W13" s="48"/>
    </row>
    <row r="14" spans="1:23" s="7" customFormat="1" ht="30" customHeight="1" x14ac:dyDescent="0.25">
      <c r="A14" s="40" t="s">
        <v>13</v>
      </c>
      <c r="B14" s="46" t="s">
        <v>49</v>
      </c>
      <c r="C14" s="24">
        <v>2</v>
      </c>
      <c r="D14" s="48"/>
      <c r="E14" s="48"/>
      <c r="F14" s="48"/>
      <c r="G14" s="48"/>
      <c r="H14" s="48"/>
      <c r="I14" s="48"/>
      <c r="J14" s="48"/>
      <c r="K14" s="48"/>
      <c r="L14" s="48"/>
      <c r="M14" s="48"/>
      <c r="N14" s="48"/>
      <c r="O14" s="48"/>
      <c r="P14" s="48"/>
      <c r="Q14" s="48"/>
      <c r="R14" s="48"/>
      <c r="S14" s="48"/>
      <c r="T14" s="48"/>
      <c r="U14" s="48"/>
      <c r="V14" s="48"/>
      <c r="W14" s="48"/>
    </row>
    <row r="15" spans="1:23" s="7" customFormat="1" ht="30" customHeight="1" x14ac:dyDescent="0.25">
      <c r="A15" s="40" t="s">
        <v>13</v>
      </c>
      <c r="B15" s="46" t="s">
        <v>50</v>
      </c>
      <c r="C15" s="24">
        <v>2</v>
      </c>
      <c r="D15" s="48"/>
      <c r="E15" s="48"/>
      <c r="F15" s="48"/>
      <c r="G15" s="48"/>
      <c r="H15" s="48"/>
      <c r="I15" s="48"/>
      <c r="J15" s="48"/>
      <c r="K15" s="48"/>
      <c r="L15" s="48"/>
      <c r="M15" s="48"/>
      <c r="N15" s="48"/>
      <c r="O15" s="48"/>
      <c r="P15" s="48"/>
      <c r="Q15" s="48"/>
      <c r="R15" s="48"/>
      <c r="S15" s="48"/>
      <c r="T15" s="48"/>
      <c r="U15" s="48"/>
      <c r="V15" s="48"/>
      <c r="W15" s="48"/>
    </row>
    <row r="16" spans="1:23" s="7" customFormat="1" ht="30" customHeight="1" x14ac:dyDescent="0.25">
      <c r="A16" s="40" t="s">
        <v>13</v>
      </c>
      <c r="B16" s="46" t="s">
        <v>51</v>
      </c>
      <c r="C16" s="24">
        <v>2</v>
      </c>
      <c r="D16" s="48"/>
      <c r="E16" s="48"/>
      <c r="F16" s="48"/>
      <c r="G16" s="48"/>
      <c r="H16" s="48"/>
      <c r="I16" s="48"/>
      <c r="J16" s="48"/>
      <c r="K16" s="48"/>
      <c r="L16" s="48"/>
      <c r="M16" s="48"/>
      <c r="N16" s="48"/>
      <c r="O16" s="48"/>
      <c r="P16" s="48"/>
      <c r="Q16" s="48"/>
      <c r="R16" s="48"/>
      <c r="S16" s="48"/>
      <c r="T16" s="48"/>
      <c r="U16" s="48"/>
      <c r="V16" s="48"/>
      <c r="W16" s="48"/>
    </row>
    <row r="17" spans="1:23" s="37" customFormat="1" ht="30" customHeight="1" x14ac:dyDescent="0.25">
      <c r="A17" s="49" t="s">
        <v>52</v>
      </c>
      <c r="B17" s="49"/>
      <c r="C17" s="50"/>
      <c r="D17" s="51"/>
      <c r="E17" s="51"/>
      <c r="F17" s="51"/>
      <c r="G17" s="51"/>
      <c r="H17" s="51"/>
      <c r="I17" s="51"/>
      <c r="J17" s="51"/>
      <c r="K17" s="51"/>
      <c r="L17" s="51"/>
      <c r="M17" s="51"/>
      <c r="N17" s="51"/>
      <c r="O17" s="51"/>
      <c r="P17" s="51"/>
      <c r="Q17" s="51"/>
      <c r="R17" s="51"/>
      <c r="S17" s="51"/>
      <c r="T17" s="51"/>
      <c r="U17" s="51"/>
      <c r="V17" s="51"/>
      <c r="W17" s="51"/>
    </row>
    <row r="18" spans="1:23" s="7" customFormat="1" ht="30" customHeight="1" x14ac:dyDescent="0.25">
      <c r="A18" s="39" t="s">
        <v>13</v>
      </c>
      <c r="B18" s="38" t="s">
        <v>42</v>
      </c>
      <c r="C18" s="28">
        <v>10</v>
      </c>
      <c r="D18" s="27"/>
      <c r="E18" s="27"/>
      <c r="F18" s="27"/>
      <c r="G18" s="27"/>
      <c r="H18" s="27"/>
      <c r="I18" s="27"/>
      <c r="J18" s="27"/>
      <c r="K18" s="27"/>
      <c r="L18" s="27"/>
      <c r="M18" s="27"/>
      <c r="N18" s="27"/>
      <c r="O18" s="27"/>
      <c r="P18" s="27"/>
      <c r="Q18" s="27"/>
      <c r="R18" s="27"/>
      <c r="S18" s="27"/>
      <c r="T18" s="27"/>
      <c r="U18" s="27"/>
      <c r="V18" s="27"/>
      <c r="W18" s="27"/>
    </row>
    <row r="19" spans="1:23" x14ac:dyDescent="0.25">
      <c r="A19" s="8" t="s">
        <v>14</v>
      </c>
      <c r="B19" s="8"/>
      <c r="C19" s="9">
        <f>SUM(C6:C18)</f>
        <v>30</v>
      </c>
      <c r="D19" s="9">
        <f>SUM(D6:D18)</f>
        <v>0</v>
      </c>
      <c r="E19" s="9">
        <f>SUM(E6:E18)</f>
        <v>0</v>
      </c>
      <c r="F19" s="9">
        <f>SUM(F6:F18)</f>
        <v>0</v>
      </c>
      <c r="G19" s="9">
        <f>SUM(G6:G18)</f>
        <v>0</v>
      </c>
      <c r="H19" s="9">
        <f>SUM(H6:H18)</f>
        <v>0</v>
      </c>
      <c r="I19" s="9">
        <f>SUM(I6:I18)</f>
        <v>0</v>
      </c>
      <c r="J19" s="9">
        <f>SUM(J6:J18)</f>
        <v>0</v>
      </c>
      <c r="K19" s="9">
        <f>SUM(K6:K18)</f>
        <v>0</v>
      </c>
      <c r="L19" s="9">
        <f>SUM(L6:L18)</f>
        <v>0</v>
      </c>
      <c r="M19" s="9">
        <f>SUM(M6:M18)</f>
        <v>0</v>
      </c>
      <c r="N19" s="9">
        <f>SUM(N6:N18)</f>
        <v>0</v>
      </c>
      <c r="O19" s="9">
        <f>SUM(O6:O18)</f>
        <v>0</v>
      </c>
      <c r="P19" s="9">
        <f>SUM(P6:P18)</f>
        <v>0</v>
      </c>
      <c r="Q19" s="9">
        <f>SUM(Q6:Q18)</f>
        <v>0</v>
      </c>
      <c r="R19" s="9">
        <f>SUM(R6:R18)</f>
        <v>0</v>
      </c>
      <c r="S19" s="9">
        <f>SUM(S6:S18)</f>
        <v>0</v>
      </c>
      <c r="T19" s="9">
        <f>SUM(T6:T18)</f>
        <v>0</v>
      </c>
      <c r="U19" s="9">
        <f>SUM(U6:U18)</f>
        <v>0</v>
      </c>
      <c r="V19" s="9">
        <f>SUM(V6:V18)</f>
        <v>0</v>
      </c>
      <c r="W19" s="9">
        <f>SUM(W6:W18)</f>
        <v>0</v>
      </c>
    </row>
    <row r="21" spans="1:23" x14ac:dyDescent="0.25">
      <c r="A21" t="s">
        <v>15</v>
      </c>
      <c r="B21" t="s">
        <v>16</v>
      </c>
    </row>
    <row r="22" spans="1:23" x14ac:dyDescent="0.25">
      <c r="B22" t="s">
        <v>17</v>
      </c>
    </row>
  </sheetData>
  <sheetProtection algorithmName="SHA-512" hashValue="Pbih/JTF8r/QKTENkHTNXAIQxZPMPmTQnJVZE4z4lQ0p1h6nWdeNTtVnaqoX1zS/nvimUFvjBuW5oOqwxtN51w==" saltValue="yEqsB017xNAiG3iTgvFDPQ==" spinCount="100000" sheet="1" objects="1" scenarios="1" selectLockedCells="1"/>
  <mergeCells count="22">
    <mergeCell ref="O2:O5"/>
    <mergeCell ref="A6:B6"/>
    <mergeCell ref="A17:B17"/>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7">
    <cfRule type="expression" dxfId="104" priority="220">
      <formula>D6&gt;$C6</formula>
    </cfRule>
  </conditionalFormatting>
  <conditionalFormatting sqref="W7">
    <cfRule type="expression" dxfId="103" priority="201">
      <formula>W7&gt;$C7</formula>
    </cfRule>
  </conditionalFormatting>
  <conditionalFormatting sqref="E7">
    <cfRule type="expression" dxfId="102" priority="219">
      <formula>E7&gt;$C7</formula>
    </cfRule>
  </conditionalFormatting>
  <conditionalFormatting sqref="F7">
    <cfRule type="expression" dxfId="101" priority="218">
      <formula>F7&gt;$C7</formula>
    </cfRule>
  </conditionalFormatting>
  <conditionalFormatting sqref="G7">
    <cfRule type="expression" dxfId="100" priority="217">
      <formula>G7&gt;$C7</formula>
    </cfRule>
  </conditionalFormatting>
  <conditionalFormatting sqref="H7">
    <cfRule type="expression" dxfId="99" priority="216">
      <formula>H7&gt;$C7</formula>
    </cfRule>
  </conditionalFormatting>
  <conditionalFormatting sqref="I7">
    <cfRule type="expression" dxfId="98" priority="215">
      <formula>I7&gt;$C7</formula>
    </cfRule>
  </conditionalFormatting>
  <conditionalFormatting sqref="J7">
    <cfRule type="expression" dxfId="97" priority="214">
      <formula>J7&gt;$C7</formula>
    </cfRule>
  </conditionalFormatting>
  <conditionalFormatting sqref="K7">
    <cfRule type="expression" dxfId="96" priority="213">
      <formula>K7&gt;$C7</formula>
    </cfRule>
  </conditionalFormatting>
  <conditionalFormatting sqref="L7">
    <cfRule type="expression" dxfId="95" priority="212">
      <formula>L7&gt;$C7</formula>
    </cfRule>
  </conditionalFormatting>
  <conditionalFormatting sqref="M7">
    <cfRule type="expression" dxfId="94" priority="211">
      <formula>M7&gt;$C7</formula>
    </cfRule>
  </conditionalFormatting>
  <conditionalFormatting sqref="N7">
    <cfRule type="expression" dxfId="93" priority="210">
      <formula>N7&gt;$C7</formula>
    </cfRule>
  </conditionalFormatting>
  <conditionalFormatting sqref="O7">
    <cfRule type="expression" dxfId="92" priority="209">
      <formula>O7&gt;$C7</formula>
    </cfRule>
  </conditionalFormatting>
  <conditionalFormatting sqref="P7">
    <cfRule type="expression" dxfId="91" priority="208">
      <formula>P7&gt;$C7</formula>
    </cfRule>
  </conditionalFormatting>
  <conditionalFormatting sqref="Q7">
    <cfRule type="expression" dxfId="90" priority="207">
      <formula>Q7&gt;$C7</formula>
    </cfRule>
  </conditionalFormatting>
  <conditionalFormatting sqref="R7">
    <cfRule type="expression" dxfId="89" priority="206">
      <formula>R7&gt;$C7</formula>
    </cfRule>
  </conditionalFormatting>
  <conditionalFormatting sqref="S7">
    <cfRule type="expression" dxfId="88" priority="205">
      <formula>S7&gt;$C7</formula>
    </cfRule>
  </conditionalFormatting>
  <conditionalFormatting sqref="T7">
    <cfRule type="expression" dxfId="87" priority="204">
      <formula>T7&gt;$C7</formula>
    </cfRule>
  </conditionalFormatting>
  <conditionalFormatting sqref="U7">
    <cfRule type="expression" dxfId="86" priority="203">
      <formula>U7&gt;$C7</formula>
    </cfRule>
  </conditionalFormatting>
  <conditionalFormatting sqref="V7">
    <cfRule type="expression" dxfId="85" priority="202">
      <formula>V7&gt;$C7</formula>
    </cfRule>
  </conditionalFormatting>
  <conditionalFormatting sqref="D16">
    <cfRule type="expression" dxfId="84" priority="160">
      <formula>D16&gt;$C16</formula>
    </cfRule>
  </conditionalFormatting>
  <conditionalFormatting sqref="W16">
    <cfRule type="expression" dxfId="83" priority="141">
      <formula>W16&gt;$C16</formula>
    </cfRule>
  </conditionalFormatting>
  <conditionalFormatting sqref="E16">
    <cfRule type="expression" dxfId="82" priority="159">
      <formula>E16&gt;$C16</formula>
    </cfRule>
  </conditionalFormatting>
  <conditionalFormatting sqref="F16">
    <cfRule type="expression" dxfId="81" priority="158">
      <formula>F16&gt;$C16</formula>
    </cfRule>
  </conditionalFormatting>
  <conditionalFormatting sqref="G16">
    <cfRule type="expression" dxfId="80" priority="157">
      <formula>G16&gt;$C16</formula>
    </cfRule>
  </conditionalFormatting>
  <conditionalFormatting sqref="H16">
    <cfRule type="expression" dxfId="79" priority="156">
      <formula>H16&gt;$C16</formula>
    </cfRule>
  </conditionalFormatting>
  <conditionalFormatting sqref="I16">
    <cfRule type="expression" dxfId="78" priority="155">
      <formula>I16&gt;$C16</formula>
    </cfRule>
  </conditionalFormatting>
  <conditionalFormatting sqref="J16">
    <cfRule type="expression" dxfId="77" priority="154">
      <formula>J16&gt;$C16</formula>
    </cfRule>
  </conditionalFormatting>
  <conditionalFormatting sqref="K16">
    <cfRule type="expression" dxfId="76" priority="153">
      <formula>K16&gt;$C16</formula>
    </cfRule>
  </conditionalFormatting>
  <conditionalFormatting sqref="L16">
    <cfRule type="expression" dxfId="75" priority="152">
      <formula>L16&gt;$C16</formula>
    </cfRule>
  </conditionalFormatting>
  <conditionalFormatting sqref="M16">
    <cfRule type="expression" dxfId="74" priority="151">
      <formula>M16&gt;$C16</formula>
    </cfRule>
  </conditionalFormatting>
  <conditionalFormatting sqref="N16">
    <cfRule type="expression" dxfId="73" priority="150">
      <formula>N16&gt;$C16</formula>
    </cfRule>
  </conditionalFormatting>
  <conditionalFormatting sqref="O16">
    <cfRule type="expression" dxfId="72" priority="149">
      <formula>O16&gt;$C16</formula>
    </cfRule>
  </conditionalFormatting>
  <conditionalFormatting sqref="P16">
    <cfRule type="expression" dxfId="71" priority="148">
      <formula>P16&gt;$C16</formula>
    </cfRule>
  </conditionalFormatting>
  <conditionalFormatting sqref="Q16">
    <cfRule type="expression" dxfId="70" priority="147">
      <formula>Q16&gt;$C16</formula>
    </cfRule>
  </conditionalFormatting>
  <conditionalFormatting sqref="R16">
    <cfRule type="expression" dxfId="69" priority="146">
      <formula>R16&gt;$C16</formula>
    </cfRule>
  </conditionalFormatting>
  <conditionalFormatting sqref="S16">
    <cfRule type="expression" dxfId="68" priority="145">
      <formula>S16&gt;$C16</formula>
    </cfRule>
  </conditionalFormatting>
  <conditionalFormatting sqref="T16">
    <cfRule type="expression" dxfId="67" priority="144">
      <formula>T16&gt;$C16</formula>
    </cfRule>
  </conditionalFormatting>
  <conditionalFormatting sqref="U16">
    <cfRule type="expression" dxfId="66" priority="143">
      <formula>U16&gt;$C16</formula>
    </cfRule>
  </conditionalFormatting>
  <conditionalFormatting sqref="V16">
    <cfRule type="expression" dxfId="65" priority="142">
      <formula>V16&gt;$C16</formula>
    </cfRule>
  </conditionalFormatting>
  <conditionalFormatting sqref="D18">
    <cfRule type="expression" dxfId="64" priority="140">
      <formula>D18&gt;$C18</formula>
    </cfRule>
  </conditionalFormatting>
  <conditionalFormatting sqref="W18">
    <cfRule type="expression" dxfId="63" priority="121">
      <formula>W18&gt;$C18</formula>
    </cfRule>
  </conditionalFormatting>
  <conditionalFormatting sqref="E18">
    <cfRule type="expression" dxfId="62" priority="139">
      <formula>E18&gt;$C18</formula>
    </cfRule>
  </conditionalFormatting>
  <conditionalFormatting sqref="F18">
    <cfRule type="expression" dxfId="61" priority="138">
      <formula>F18&gt;$C18</formula>
    </cfRule>
  </conditionalFormatting>
  <conditionalFormatting sqref="G18">
    <cfRule type="expression" dxfId="60" priority="137">
      <formula>G18&gt;$C18</formula>
    </cfRule>
  </conditionalFormatting>
  <conditionalFormatting sqref="H18">
    <cfRule type="expression" dxfId="59" priority="136">
      <formula>H18&gt;$C18</formula>
    </cfRule>
  </conditionalFormatting>
  <conditionalFormatting sqref="I18">
    <cfRule type="expression" dxfId="58" priority="135">
      <formula>I18&gt;$C18</formula>
    </cfRule>
  </conditionalFormatting>
  <conditionalFormatting sqref="J18">
    <cfRule type="expression" dxfId="57" priority="134">
      <formula>J18&gt;$C18</formula>
    </cfRule>
  </conditionalFormatting>
  <conditionalFormatting sqref="K18">
    <cfRule type="expression" dxfId="56" priority="133">
      <formula>K18&gt;$C18</formula>
    </cfRule>
  </conditionalFormatting>
  <conditionalFormatting sqref="L18">
    <cfRule type="expression" dxfId="55" priority="132">
      <formula>L18&gt;$C18</formula>
    </cfRule>
  </conditionalFormatting>
  <conditionalFormatting sqref="M18">
    <cfRule type="expression" dxfId="54" priority="131">
      <formula>M18&gt;$C18</formula>
    </cfRule>
  </conditionalFormatting>
  <conditionalFormatting sqref="N18">
    <cfRule type="expression" dxfId="53" priority="130">
      <formula>N18&gt;$C18</formula>
    </cfRule>
  </conditionalFormatting>
  <conditionalFormatting sqref="O18">
    <cfRule type="expression" dxfId="52" priority="129">
      <formula>O18&gt;$C18</formula>
    </cfRule>
  </conditionalFormatting>
  <conditionalFormatting sqref="P18">
    <cfRule type="expression" dxfId="51" priority="128">
      <formula>P18&gt;$C18</formula>
    </cfRule>
  </conditionalFormatting>
  <conditionalFormatting sqref="Q18">
    <cfRule type="expression" dxfId="50" priority="127">
      <formula>Q18&gt;$C18</formula>
    </cfRule>
  </conditionalFormatting>
  <conditionalFormatting sqref="R18">
    <cfRule type="expression" dxfId="49" priority="126">
      <formula>R18&gt;$C18</formula>
    </cfRule>
  </conditionalFormatting>
  <conditionalFormatting sqref="S18">
    <cfRule type="expression" dxfId="48" priority="125">
      <formula>S18&gt;$C18</formula>
    </cfRule>
  </conditionalFormatting>
  <conditionalFormatting sqref="T18">
    <cfRule type="expression" dxfId="47" priority="124">
      <formula>T18&gt;$C18</formula>
    </cfRule>
  </conditionalFormatting>
  <conditionalFormatting sqref="U18">
    <cfRule type="expression" dxfId="46" priority="123">
      <formula>U18&gt;$C18</formula>
    </cfRule>
  </conditionalFormatting>
  <conditionalFormatting sqref="V18">
    <cfRule type="expression" dxfId="45" priority="122">
      <formula>V18&gt;$C18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6"/>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5N1606 Electronics</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30</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0" t="s">
        <v>11</v>
      </c>
      <c r="B5" s="11"/>
      <c r="C5" s="12" t="s">
        <v>12</v>
      </c>
      <c r="D5" s="31"/>
      <c r="E5" s="31"/>
      <c r="F5" s="31"/>
      <c r="G5" s="31"/>
      <c r="H5" s="31"/>
      <c r="I5" s="31"/>
      <c r="J5" s="31"/>
      <c r="K5" s="31"/>
      <c r="L5" s="31"/>
      <c r="M5" s="31"/>
      <c r="N5" s="31"/>
      <c r="O5" s="31"/>
      <c r="P5" s="31"/>
      <c r="Q5" s="31"/>
      <c r="R5" s="31"/>
      <c r="S5" s="31"/>
      <c r="T5" s="31"/>
      <c r="U5" s="31"/>
      <c r="V5" s="31"/>
      <c r="W5" s="31"/>
    </row>
    <row r="6" spans="1:23" s="37" customFormat="1" ht="30" customHeight="1" x14ac:dyDescent="0.25">
      <c r="A6" s="34" t="s">
        <v>22</v>
      </c>
      <c r="B6" s="34"/>
      <c r="C6" s="35"/>
      <c r="D6" s="36"/>
      <c r="E6" s="36"/>
      <c r="F6" s="36"/>
      <c r="G6" s="36"/>
      <c r="H6" s="36"/>
      <c r="I6" s="36"/>
      <c r="J6" s="36"/>
      <c r="K6" s="36"/>
      <c r="L6" s="36"/>
      <c r="M6" s="36"/>
      <c r="N6" s="36"/>
      <c r="O6" s="36"/>
      <c r="P6" s="36"/>
      <c r="Q6" s="36"/>
      <c r="R6" s="36"/>
      <c r="S6" s="36"/>
      <c r="T6" s="36"/>
      <c r="U6" s="36"/>
      <c r="V6" s="36"/>
      <c r="W6" s="36"/>
    </row>
    <row r="7" spans="1:23" ht="30" customHeight="1" x14ac:dyDescent="0.25">
      <c r="A7" s="40" t="s">
        <v>13</v>
      </c>
      <c r="B7" s="41" t="s">
        <v>31</v>
      </c>
      <c r="C7" s="24">
        <v>5</v>
      </c>
      <c r="D7" s="42"/>
      <c r="E7" s="42"/>
      <c r="F7" s="42"/>
      <c r="G7" s="42"/>
      <c r="H7" s="42"/>
      <c r="I7" s="42"/>
      <c r="J7" s="42"/>
      <c r="K7" s="42"/>
      <c r="L7" s="42"/>
      <c r="M7" s="42"/>
      <c r="N7" s="42"/>
      <c r="O7" s="42"/>
      <c r="P7" s="42"/>
      <c r="Q7" s="42"/>
      <c r="R7" s="42"/>
      <c r="S7" s="42"/>
      <c r="T7" s="42"/>
      <c r="U7" s="42"/>
      <c r="V7" s="42"/>
      <c r="W7" s="42"/>
    </row>
    <row r="8" spans="1:23" ht="30" customHeight="1" x14ac:dyDescent="0.25">
      <c r="A8" s="40" t="s">
        <v>13</v>
      </c>
      <c r="B8" s="41" t="s">
        <v>32</v>
      </c>
      <c r="C8" s="24">
        <v>10</v>
      </c>
      <c r="D8" s="42"/>
      <c r="E8" s="42"/>
      <c r="F8" s="42"/>
      <c r="G8" s="42"/>
      <c r="H8" s="42"/>
      <c r="I8" s="42"/>
      <c r="J8" s="42"/>
      <c r="K8" s="42"/>
      <c r="L8" s="42"/>
      <c r="M8" s="42"/>
      <c r="N8" s="42"/>
      <c r="O8" s="42"/>
      <c r="P8" s="42"/>
      <c r="Q8" s="42"/>
      <c r="R8" s="42"/>
      <c r="S8" s="42"/>
      <c r="T8" s="42"/>
      <c r="U8" s="42"/>
      <c r="V8" s="42"/>
      <c r="W8" s="42"/>
    </row>
    <row r="9" spans="1:23" ht="30" customHeight="1" x14ac:dyDescent="0.25">
      <c r="A9" s="40" t="s">
        <v>13</v>
      </c>
      <c r="B9" s="41" t="s">
        <v>33</v>
      </c>
      <c r="C9" s="24">
        <v>5</v>
      </c>
      <c r="D9" s="42"/>
      <c r="E9" s="42"/>
      <c r="F9" s="42"/>
      <c r="G9" s="42"/>
      <c r="H9" s="42"/>
      <c r="I9" s="42"/>
      <c r="J9" s="42"/>
      <c r="K9" s="42"/>
      <c r="L9" s="42"/>
      <c r="M9" s="42"/>
      <c r="N9" s="42"/>
      <c r="O9" s="42"/>
      <c r="P9" s="42"/>
      <c r="Q9" s="42"/>
      <c r="R9" s="42"/>
      <c r="S9" s="42"/>
      <c r="T9" s="42"/>
      <c r="U9" s="42"/>
      <c r="V9" s="42"/>
      <c r="W9" s="42"/>
    </row>
    <row r="10" spans="1:23" ht="30" customHeight="1" x14ac:dyDescent="0.25">
      <c r="A10" s="40" t="s">
        <v>13</v>
      </c>
      <c r="B10" s="41" t="s">
        <v>34</v>
      </c>
      <c r="C10" s="24">
        <v>10</v>
      </c>
      <c r="D10" s="42"/>
      <c r="E10" s="42"/>
      <c r="F10" s="42"/>
      <c r="G10" s="42"/>
      <c r="H10" s="42"/>
      <c r="I10" s="42"/>
      <c r="J10" s="42"/>
      <c r="K10" s="42"/>
      <c r="L10" s="42"/>
      <c r="M10" s="42"/>
      <c r="N10" s="42"/>
      <c r="O10" s="42"/>
      <c r="P10" s="42"/>
      <c r="Q10" s="42"/>
      <c r="R10" s="42"/>
      <c r="S10" s="42"/>
      <c r="T10" s="42"/>
      <c r="U10" s="42"/>
      <c r="V10" s="42"/>
      <c r="W10" s="42"/>
    </row>
    <row r="11" spans="1:23" ht="30" customHeight="1" x14ac:dyDescent="0.25">
      <c r="A11" s="40" t="s">
        <v>13</v>
      </c>
      <c r="B11" s="41" t="s">
        <v>35</v>
      </c>
      <c r="C11" s="24">
        <v>5</v>
      </c>
      <c r="D11" s="42"/>
      <c r="E11" s="42"/>
      <c r="F11" s="42"/>
      <c r="G11" s="42"/>
      <c r="H11" s="42"/>
      <c r="I11" s="42"/>
      <c r="J11" s="42"/>
      <c r="K11" s="42"/>
      <c r="L11" s="42"/>
      <c r="M11" s="42"/>
      <c r="N11" s="42"/>
      <c r="O11" s="42"/>
      <c r="P11" s="42"/>
      <c r="Q11" s="42"/>
      <c r="R11" s="42"/>
      <c r="S11" s="42"/>
      <c r="T11" s="42"/>
      <c r="U11" s="42"/>
      <c r="V11" s="42"/>
      <c r="W11" s="42"/>
    </row>
    <row r="12" spans="1:23" ht="30" customHeight="1" x14ac:dyDescent="0.25">
      <c r="A12" s="40" t="s">
        <v>13</v>
      </c>
      <c r="B12" s="41" t="s">
        <v>36</v>
      </c>
      <c r="C12" s="24">
        <v>5</v>
      </c>
      <c r="D12" s="42"/>
      <c r="E12" s="42"/>
      <c r="F12" s="42"/>
      <c r="G12" s="42"/>
      <c r="H12" s="42"/>
      <c r="I12" s="42"/>
      <c r="J12" s="42"/>
      <c r="K12" s="42"/>
      <c r="L12" s="42"/>
      <c r="M12" s="42"/>
      <c r="N12" s="42"/>
      <c r="O12" s="42"/>
      <c r="P12" s="42"/>
      <c r="Q12" s="42"/>
      <c r="R12" s="42"/>
      <c r="S12" s="42"/>
      <c r="T12" s="42"/>
      <c r="U12" s="42"/>
      <c r="V12" s="42"/>
      <c r="W12" s="42"/>
    </row>
    <row r="13" spans="1:23" x14ac:dyDescent="0.25">
      <c r="A13" s="8" t="s">
        <v>14</v>
      </c>
      <c r="B13" s="8"/>
      <c r="C13" s="9">
        <f t="shared" ref="C13:W13" si="0">SUM(C6:C12)</f>
        <v>40</v>
      </c>
      <c r="D13" s="9">
        <f t="shared" si="0"/>
        <v>0</v>
      </c>
      <c r="E13" s="9">
        <f t="shared" si="0"/>
        <v>0</v>
      </c>
      <c r="F13" s="9">
        <f t="shared" si="0"/>
        <v>0</v>
      </c>
      <c r="G13" s="9">
        <f t="shared" si="0"/>
        <v>0</v>
      </c>
      <c r="H13" s="9">
        <f t="shared" si="0"/>
        <v>0</v>
      </c>
      <c r="I13" s="9">
        <f t="shared" si="0"/>
        <v>0</v>
      </c>
      <c r="J13" s="9">
        <f t="shared" si="0"/>
        <v>0</v>
      </c>
      <c r="K13" s="9">
        <f t="shared" si="0"/>
        <v>0</v>
      </c>
      <c r="L13" s="9">
        <f t="shared" si="0"/>
        <v>0</v>
      </c>
      <c r="M13" s="9">
        <f t="shared" si="0"/>
        <v>0</v>
      </c>
      <c r="N13" s="9">
        <f t="shared" si="0"/>
        <v>0</v>
      </c>
      <c r="O13" s="9">
        <f t="shared" si="0"/>
        <v>0</v>
      </c>
      <c r="P13" s="9">
        <f t="shared" si="0"/>
        <v>0</v>
      </c>
      <c r="Q13" s="9">
        <f t="shared" si="0"/>
        <v>0</v>
      </c>
      <c r="R13" s="9">
        <f t="shared" si="0"/>
        <v>0</v>
      </c>
      <c r="S13" s="9">
        <f t="shared" si="0"/>
        <v>0</v>
      </c>
      <c r="T13" s="9">
        <f t="shared" si="0"/>
        <v>0</v>
      </c>
      <c r="U13" s="9">
        <f t="shared" si="0"/>
        <v>0</v>
      </c>
      <c r="V13" s="9">
        <f t="shared" si="0"/>
        <v>0</v>
      </c>
      <c r="W13" s="9">
        <f t="shared" si="0"/>
        <v>0</v>
      </c>
    </row>
    <row r="15" spans="1:23" x14ac:dyDescent="0.25">
      <c r="A15" t="s">
        <v>15</v>
      </c>
      <c r="B15" t="s">
        <v>16</v>
      </c>
    </row>
    <row r="16" spans="1:23" x14ac:dyDescent="0.25">
      <c r="B16" t="s">
        <v>17</v>
      </c>
    </row>
  </sheetData>
  <sheetProtection algorithmName="SHA-512" hashValue="uyuv/gX3uBemCj7KCNtALfNsFerz26X5dfIvsrp8gbPWcDmWi+qdRNmzaMJ28L6CFr1eiWEyDQcBnt/ned6gWw==" saltValue="3jAhWezWrOJQsrbxdm+Gvg==" spinCount="100000" sheet="1" objects="1" scenarios="1" selectLockedCells="1"/>
  <mergeCells count="21">
    <mergeCell ref="O2:O5"/>
    <mergeCell ref="A6:B6"/>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2">
    <cfRule type="expression" dxfId="44" priority="220">
      <formula>D7&gt;$C7</formula>
    </cfRule>
  </conditionalFormatting>
  <conditionalFormatting sqref="W7">
    <cfRule type="expression" dxfId="43" priority="201">
      <formula>W7&gt;$C7</formula>
    </cfRule>
  </conditionalFormatting>
  <conditionalFormatting sqref="E7">
    <cfRule type="expression" dxfId="42" priority="219">
      <formula>E7&gt;$C7</formula>
    </cfRule>
  </conditionalFormatting>
  <conditionalFormatting sqref="F7">
    <cfRule type="expression" dxfId="41" priority="218">
      <formula>F7&gt;$C7</formula>
    </cfRule>
  </conditionalFormatting>
  <conditionalFormatting sqref="G7">
    <cfRule type="expression" dxfId="40" priority="217">
      <formula>G7&gt;$C7</formula>
    </cfRule>
  </conditionalFormatting>
  <conditionalFormatting sqref="H7">
    <cfRule type="expression" dxfId="39" priority="216">
      <formula>H7&gt;$C7</formula>
    </cfRule>
  </conditionalFormatting>
  <conditionalFormatting sqref="I7">
    <cfRule type="expression" dxfId="38" priority="215">
      <formula>I7&gt;$C7</formula>
    </cfRule>
  </conditionalFormatting>
  <conditionalFormatting sqref="J7">
    <cfRule type="expression" dxfId="37" priority="214">
      <formula>J7&gt;$C7</formula>
    </cfRule>
  </conditionalFormatting>
  <conditionalFormatting sqref="K7">
    <cfRule type="expression" dxfId="36" priority="213">
      <formula>K7&gt;$C7</formula>
    </cfRule>
  </conditionalFormatting>
  <conditionalFormatting sqref="L7">
    <cfRule type="expression" dxfId="35" priority="212">
      <formula>L7&gt;$C7</formula>
    </cfRule>
  </conditionalFormatting>
  <conditionalFormatting sqref="M7">
    <cfRule type="expression" dxfId="34" priority="211">
      <formula>M7&gt;$C7</formula>
    </cfRule>
  </conditionalFormatting>
  <conditionalFormatting sqref="N7">
    <cfRule type="expression" dxfId="33" priority="210">
      <formula>N7&gt;$C7</formula>
    </cfRule>
  </conditionalFormatting>
  <conditionalFormatting sqref="O7">
    <cfRule type="expression" dxfId="32" priority="209">
      <formula>O7&gt;$C7</formula>
    </cfRule>
  </conditionalFormatting>
  <conditionalFormatting sqref="P7">
    <cfRule type="expression" dxfId="31" priority="208">
      <formula>P7&gt;$C7</formula>
    </cfRule>
  </conditionalFormatting>
  <conditionalFormatting sqref="Q7">
    <cfRule type="expression" dxfId="30" priority="207">
      <formula>Q7&gt;$C7</formula>
    </cfRule>
  </conditionalFormatting>
  <conditionalFormatting sqref="R7">
    <cfRule type="expression" dxfId="29" priority="206">
      <formula>R7&gt;$C7</formula>
    </cfRule>
  </conditionalFormatting>
  <conditionalFormatting sqref="S7">
    <cfRule type="expression" dxfId="28" priority="205">
      <formula>S7&gt;$C7</formula>
    </cfRule>
  </conditionalFormatting>
  <conditionalFormatting sqref="T7">
    <cfRule type="expression" dxfId="27" priority="204">
      <formula>T7&gt;$C7</formula>
    </cfRule>
  </conditionalFormatting>
  <conditionalFormatting sqref="U7">
    <cfRule type="expression" dxfId="26" priority="203">
      <formula>U7&gt;$C7</formula>
    </cfRule>
  </conditionalFormatting>
  <conditionalFormatting sqref="V7">
    <cfRule type="expression" dxfId="25" priority="202">
      <formula>V7&gt;$C7</formula>
    </cfRule>
  </conditionalFormatting>
  <conditionalFormatting sqref="D6">
    <cfRule type="expression" dxfId="24" priority="180">
      <formula>D6&gt;$C6</formula>
    </cfRule>
  </conditionalFormatting>
  <conditionalFormatting sqref="E6:W6">
    <cfRule type="expression" dxfId="23" priority="179">
      <formula>E6&gt;$C6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1"/>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5N1606 Electronics</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37</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0" t="s">
        <v>11</v>
      </c>
      <c r="B5" s="11"/>
      <c r="C5" s="12" t="s">
        <v>12</v>
      </c>
      <c r="D5" s="31"/>
      <c r="E5" s="31"/>
      <c r="F5" s="31"/>
      <c r="G5" s="31"/>
      <c r="H5" s="31"/>
      <c r="I5" s="31"/>
      <c r="J5" s="31"/>
      <c r="K5" s="31"/>
      <c r="L5" s="31"/>
      <c r="M5" s="31"/>
      <c r="N5" s="31"/>
      <c r="O5" s="31"/>
      <c r="P5" s="31"/>
      <c r="Q5" s="31"/>
      <c r="R5" s="31"/>
      <c r="S5" s="31"/>
      <c r="T5" s="31"/>
      <c r="U5" s="31"/>
      <c r="V5" s="31"/>
      <c r="W5" s="31"/>
    </row>
    <row r="6" spans="1:23" s="7" customFormat="1" ht="30" customHeight="1" x14ac:dyDescent="0.25">
      <c r="A6" s="43" t="s">
        <v>38</v>
      </c>
      <c r="B6" s="44"/>
      <c r="C6" s="45"/>
      <c r="D6" s="21"/>
      <c r="E6" s="21"/>
      <c r="F6" s="21"/>
      <c r="G6" s="21"/>
      <c r="H6" s="21"/>
      <c r="I6" s="21"/>
      <c r="J6" s="21"/>
      <c r="K6" s="21"/>
      <c r="L6" s="21"/>
      <c r="M6" s="21"/>
      <c r="N6" s="21"/>
      <c r="O6" s="21"/>
      <c r="P6" s="21"/>
      <c r="Q6" s="21"/>
      <c r="R6" s="21"/>
      <c r="S6" s="21"/>
      <c r="T6" s="21"/>
      <c r="U6" s="21"/>
      <c r="V6" s="21"/>
      <c r="W6" s="21"/>
    </row>
    <row r="7" spans="1:23" s="7" customFormat="1" ht="30" customHeight="1" x14ac:dyDescent="0.25">
      <c r="A7" s="40" t="s">
        <v>13</v>
      </c>
      <c r="B7" s="46" t="s">
        <v>39</v>
      </c>
      <c r="C7" s="24">
        <v>30</v>
      </c>
      <c r="D7" s="47"/>
      <c r="E7" s="47"/>
      <c r="F7" s="47"/>
      <c r="G7" s="47"/>
      <c r="H7" s="47"/>
      <c r="I7" s="47"/>
      <c r="J7" s="47"/>
      <c r="K7" s="47"/>
      <c r="L7" s="47"/>
      <c r="M7" s="47"/>
      <c r="N7" s="47"/>
      <c r="O7" s="47"/>
      <c r="P7" s="47"/>
      <c r="Q7" s="47"/>
      <c r="R7" s="47"/>
      <c r="S7" s="47"/>
      <c r="T7" s="47"/>
      <c r="U7" s="47"/>
      <c r="V7" s="47"/>
      <c r="W7" s="47"/>
    </row>
    <row r="8" spans="1:23" x14ac:dyDescent="0.25">
      <c r="A8" s="8" t="s">
        <v>14</v>
      </c>
      <c r="B8" s="8"/>
      <c r="C8" s="9">
        <f t="shared" ref="C8:W8" si="0">SUM(C6:C7)</f>
        <v>30</v>
      </c>
      <c r="D8" s="9">
        <f t="shared" si="0"/>
        <v>0</v>
      </c>
      <c r="E8" s="9">
        <f t="shared" si="0"/>
        <v>0</v>
      </c>
      <c r="F8" s="9">
        <f t="shared" si="0"/>
        <v>0</v>
      </c>
      <c r="G8" s="9">
        <f t="shared" si="0"/>
        <v>0</v>
      </c>
      <c r="H8" s="9">
        <f t="shared" si="0"/>
        <v>0</v>
      </c>
      <c r="I8" s="9">
        <f t="shared" si="0"/>
        <v>0</v>
      </c>
      <c r="J8" s="9">
        <f t="shared" si="0"/>
        <v>0</v>
      </c>
      <c r="K8" s="9">
        <f t="shared" si="0"/>
        <v>0</v>
      </c>
      <c r="L8" s="9">
        <f t="shared" si="0"/>
        <v>0</v>
      </c>
      <c r="M8" s="9">
        <f t="shared" si="0"/>
        <v>0</v>
      </c>
      <c r="N8" s="9">
        <f t="shared" si="0"/>
        <v>0</v>
      </c>
      <c r="O8" s="9">
        <f t="shared" si="0"/>
        <v>0</v>
      </c>
      <c r="P8" s="9">
        <f t="shared" si="0"/>
        <v>0</v>
      </c>
      <c r="Q8" s="9">
        <f t="shared" si="0"/>
        <v>0</v>
      </c>
      <c r="R8" s="9">
        <f t="shared" si="0"/>
        <v>0</v>
      </c>
      <c r="S8" s="9">
        <f t="shared" si="0"/>
        <v>0</v>
      </c>
      <c r="T8" s="9">
        <f t="shared" si="0"/>
        <v>0</v>
      </c>
      <c r="U8" s="9">
        <f t="shared" si="0"/>
        <v>0</v>
      </c>
      <c r="V8" s="9">
        <f t="shared" si="0"/>
        <v>0</v>
      </c>
      <c r="W8" s="9">
        <f t="shared" si="0"/>
        <v>0</v>
      </c>
    </row>
    <row r="10" spans="1:23" x14ac:dyDescent="0.25">
      <c r="A10" t="s">
        <v>15</v>
      </c>
      <c r="B10" t="s">
        <v>16</v>
      </c>
    </row>
    <row r="11" spans="1:23" x14ac:dyDescent="0.25">
      <c r="B11" t="s">
        <v>17</v>
      </c>
    </row>
  </sheetData>
  <sheetProtection algorithmName="SHA-512" hashValue="ukrUZlEHQkJ/KGB1vHyzyIluyW4IGfloOHtTKdS+CNJVeV+rsvxCDV/49dSFHh3QLY2+V0MHSf983MmmG3+dXw==" saltValue="3nUxLaqATIH4VlXyVG2aG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22" priority="220">
      <formula>D7&gt;$C7</formula>
    </cfRule>
  </conditionalFormatting>
  <conditionalFormatting sqref="W7">
    <cfRule type="expression" dxfId="21" priority="201">
      <formula>W7&gt;$C7</formula>
    </cfRule>
  </conditionalFormatting>
  <conditionalFormatting sqref="E7">
    <cfRule type="expression" dxfId="20" priority="219">
      <formula>E7&gt;$C7</formula>
    </cfRule>
  </conditionalFormatting>
  <conditionalFormatting sqref="F7">
    <cfRule type="expression" dxfId="19" priority="218">
      <formula>F7&gt;$C7</formula>
    </cfRule>
  </conditionalFormatting>
  <conditionalFormatting sqref="G7">
    <cfRule type="expression" dxfId="18" priority="217">
      <formula>G7&gt;$C7</formula>
    </cfRule>
  </conditionalFormatting>
  <conditionalFormatting sqref="H7">
    <cfRule type="expression" dxfId="17" priority="216">
      <formula>H7&gt;$C7</formula>
    </cfRule>
  </conditionalFormatting>
  <conditionalFormatting sqref="I7">
    <cfRule type="expression" dxfId="16" priority="215">
      <formula>I7&gt;$C7</formula>
    </cfRule>
  </conditionalFormatting>
  <conditionalFormatting sqref="J7">
    <cfRule type="expression" dxfId="15" priority="214">
      <formula>J7&gt;$C7</formula>
    </cfRule>
  </conditionalFormatting>
  <conditionalFormatting sqref="K7">
    <cfRule type="expression" dxfId="14" priority="213">
      <formula>K7&gt;$C7</formula>
    </cfRule>
  </conditionalFormatting>
  <conditionalFormatting sqref="L7">
    <cfRule type="expression" dxfId="13" priority="212">
      <formula>L7&gt;$C7</formula>
    </cfRule>
  </conditionalFormatting>
  <conditionalFormatting sqref="M7">
    <cfRule type="expression" dxfId="12" priority="211">
      <formula>M7&gt;$C7</formula>
    </cfRule>
  </conditionalFormatting>
  <conditionalFormatting sqref="N7">
    <cfRule type="expression" dxfId="11" priority="210">
      <formula>N7&gt;$C7</formula>
    </cfRule>
  </conditionalFormatting>
  <conditionalFormatting sqref="O7">
    <cfRule type="expression" dxfId="10" priority="209">
      <formula>O7&gt;$C7</formula>
    </cfRule>
  </conditionalFormatting>
  <conditionalFormatting sqref="P7">
    <cfRule type="expression" dxfId="9" priority="208">
      <formula>P7&gt;$C7</formula>
    </cfRule>
  </conditionalFormatting>
  <conditionalFormatting sqref="Q7">
    <cfRule type="expression" dxfId="8" priority="207">
      <formula>Q7&gt;$C7</formula>
    </cfRule>
  </conditionalFormatting>
  <conditionalFormatting sqref="R7">
    <cfRule type="expression" dxfId="7" priority="206">
      <formula>R7&gt;$C7</formula>
    </cfRule>
  </conditionalFormatting>
  <conditionalFormatting sqref="S7">
    <cfRule type="expression" dxfId="6" priority="205">
      <formula>S7&gt;$C7</formula>
    </cfRule>
  </conditionalFormatting>
  <conditionalFormatting sqref="T7">
    <cfRule type="expression" dxfId="5" priority="204">
      <formula>T7&gt;$C7</formula>
    </cfRule>
  </conditionalFormatting>
  <conditionalFormatting sqref="U7">
    <cfRule type="expression" dxfId="4" priority="203">
      <formula>U7&gt;$C7</formula>
    </cfRule>
  </conditionalFormatting>
  <conditionalFormatting sqref="V7">
    <cfRule type="expression" dxfId="3" priority="202">
      <formula>V7&gt;$C7</formula>
    </cfRule>
  </conditionalFormatting>
  <conditionalFormatting sqref="D6">
    <cfRule type="expression" dxfId="2" priority="180">
      <formula>D6&gt;$C6</formula>
    </cfRule>
  </conditionalFormatting>
  <conditionalFormatting sqref="E6:W6">
    <cfRule type="expression" dxfId="1" priority="179">
      <formula>E6&gt;$C6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J14" sqref="J13:J14"/>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18</v>
      </c>
    </row>
    <row r="2" spans="1:10" ht="21" x14ac:dyDescent="0.35">
      <c r="A2" s="14" t="s">
        <v>19</v>
      </c>
    </row>
    <row r="4" spans="1:10" ht="18.75" x14ac:dyDescent="0.3">
      <c r="A4" s="2" t="str">
        <f>Learners!A1</f>
        <v>5N1606 Electronics</v>
      </c>
    </row>
    <row r="6" spans="1:10" x14ac:dyDescent="0.25">
      <c r="A6" s="16" t="s">
        <v>7</v>
      </c>
      <c r="B6" s="16" t="s">
        <v>9</v>
      </c>
      <c r="C6" s="16" t="s">
        <v>8</v>
      </c>
      <c r="D6" s="17" t="s">
        <v>20</v>
      </c>
      <c r="E6" s="17" t="s">
        <v>21</v>
      </c>
      <c r="F6" s="17" t="s">
        <v>22</v>
      </c>
      <c r="G6" s="17" t="s">
        <v>23</v>
      </c>
      <c r="H6" s="17" t="s">
        <v>24</v>
      </c>
      <c r="I6" s="17" t="s">
        <v>25</v>
      </c>
      <c r="J6" s="17" t="s">
        <v>26</v>
      </c>
    </row>
    <row r="7" spans="1:10" ht="23.25" customHeight="1" x14ac:dyDescent="0.25">
      <c r="A7" s="20">
        <v>1</v>
      </c>
      <c r="B7" s="22" t="str">
        <f>IF(Learners!C11="","",Learners!C11)</f>
        <v/>
      </c>
      <c r="C7" s="22" t="str">
        <f>IF(Learners!B11="","",Learners!B11)</f>
        <v/>
      </c>
      <c r="D7" s="20" t="str">
        <f>IF(Learners!D$11="","",Learners!D$11)</f>
        <v/>
      </c>
      <c r="E7" s="20">
        <f>Exam!$D$19</f>
        <v>0</v>
      </c>
      <c r="F7" s="20">
        <f>Project!$D$13</f>
        <v>0</v>
      </c>
      <c r="G7" s="20">
        <f>'Skills Demo'!$D$8</f>
        <v>0</v>
      </c>
      <c r="H7" s="20" t="str">
        <f t="shared" ref="H7:H26" si="0">IF(B7="","",SUM(E7:G7))</f>
        <v/>
      </c>
      <c r="I7" s="20" t="str">
        <f>IF(H7="","",IF(H7&gt;79,"D",IF(H7&gt;64,"M", IF(H7&gt;49,"P",IF(H7&lt;50,"U")))))</f>
        <v/>
      </c>
      <c r="J7" s="23"/>
    </row>
    <row r="8" spans="1:10" ht="23.25" customHeight="1" x14ac:dyDescent="0.25">
      <c r="A8" s="24">
        <v>2</v>
      </c>
      <c r="B8" s="25" t="str">
        <f>IF(Learners!C12="","",Learners!C12)</f>
        <v/>
      </c>
      <c r="C8" s="25" t="str">
        <f>IF(Learners!B12="","",Learners!B12)</f>
        <v/>
      </c>
      <c r="D8" s="24" t="str">
        <f>IF(Learners!D12="","",Learners!D12)</f>
        <v/>
      </c>
      <c r="E8" s="24">
        <f>Exam!$E$19</f>
        <v>0</v>
      </c>
      <c r="F8" s="24">
        <f>Project!$E$13</f>
        <v>0</v>
      </c>
      <c r="G8" s="24">
        <f>'Skills Demo'!$E$8</f>
        <v>0</v>
      </c>
      <c r="H8" s="24" t="str">
        <f t="shared" si="0"/>
        <v/>
      </c>
      <c r="I8" s="19" t="str">
        <f t="shared" ref="I8:I26" si="1">IF(H8="","",IF(H8&gt;79,"D",IF(H8&gt;64,"M", IF(H8&gt;49,"P",IF(H8&lt;50,"U")))))</f>
        <v/>
      </c>
      <c r="J8" s="26"/>
    </row>
    <row r="9" spans="1:10" ht="23.25" customHeight="1" x14ac:dyDescent="0.25">
      <c r="A9" s="20">
        <v>3</v>
      </c>
      <c r="B9" s="22" t="str">
        <f>IF(Learners!C13="","",Learners!C13)</f>
        <v/>
      </c>
      <c r="C9" s="22" t="str">
        <f>IF(Learners!B13="","",Learners!B13)</f>
        <v/>
      </c>
      <c r="D9" s="20" t="str">
        <f>IF(Learners!D13="","",Learners!D13)</f>
        <v/>
      </c>
      <c r="E9" s="20">
        <f>Exam!$F$19</f>
        <v>0</v>
      </c>
      <c r="F9" s="20">
        <f>Project!$F$13</f>
        <v>0</v>
      </c>
      <c r="G9" s="20">
        <f>'Skills Demo'!$F$8</f>
        <v>0</v>
      </c>
      <c r="H9" s="20" t="str">
        <f t="shared" si="0"/>
        <v/>
      </c>
      <c r="I9" s="20" t="str">
        <f t="shared" si="1"/>
        <v/>
      </c>
      <c r="J9" s="23"/>
    </row>
    <row r="10" spans="1:10" ht="23.25" customHeight="1" x14ac:dyDescent="0.25">
      <c r="A10" s="24">
        <v>4</v>
      </c>
      <c r="B10" s="25" t="str">
        <f>IF(Learners!C14="","",Learners!C14)</f>
        <v/>
      </c>
      <c r="C10" s="25" t="str">
        <f>IF(Learners!B14="","",Learners!B14)</f>
        <v/>
      </c>
      <c r="D10" s="24" t="str">
        <f>IF(Learners!D14="","",Learners!D14)</f>
        <v/>
      </c>
      <c r="E10" s="24">
        <f>Exam!$G$19</f>
        <v>0</v>
      </c>
      <c r="F10" s="24">
        <f>Project!$G$13</f>
        <v>0</v>
      </c>
      <c r="G10" s="24">
        <f>'Skills Demo'!$G$8</f>
        <v>0</v>
      </c>
      <c r="H10" s="24" t="str">
        <f t="shared" si="0"/>
        <v/>
      </c>
      <c r="I10" s="19" t="str">
        <f t="shared" si="1"/>
        <v/>
      </c>
      <c r="J10" s="26"/>
    </row>
    <row r="11" spans="1:10" ht="23.25" customHeight="1" x14ac:dyDescent="0.25">
      <c r="A11" s="20">
        <v>5</v>
      </c>
      <c r="B11" s="22" t="str">
        <f>IF(Learners!C15="","",Learners!C15)</f>
        <v/>
      </c>
      <c r="C11" s="22" t="str">
        <f>IF(Learners!B15="","",Learners!B15)</f>
        <v/>
      </c>
      <c r="D11" s="20" t="str">
        <f>IF(Learners!D15="","",Learners!D15)</f>
        <v/>
      </c>
      <c r="E11" s="20">
        <f>Exam!$H$19</f>
        <v>0</v>
      </c>
      <c r="F11" s="20">
        <f>Project!$H$13</f>
        <v>0</v>
      </c>
      <c r="G11" s="20">
        <f>'Skills Demo'!$H$8</f>
        <v>0</v>
      </c>
      <c r="H11" s="20" t="str">
        <f t="shared" si="0"/>
        <v/>
      </c>
      <c r="I11" s="20" t="str">
        <f t="shared" si="1"/>
        <v/>
      </c>
      <c r="J11" s="23"/>
    </row>
    <row r="12" spans="1:10" ht="23.25" customHeight="1" x14ac:dyDescent="0.25">
      <c r="A12" s="24">
        <v>6</v>
      </c>
      <c r="B12" s="25" t="str">
        <f>IF(Learners!C16="","",Learners!C16)</f>
        <v/>
      </c>
      <c r="C12" s="25" t="str">
        <f>IF(Learners!B16="","",Learners!B16)</f>
        <v/>
      </c>
      <c r="D12" s="24" t="str">
        <f>IF(Learners!D16="","",Learners!D16)</f>
        <v/>
      </c>
      <c r="E12" s="24">
        <f>Exam!$I$19</f>
        <v>0</v>
      </c>
      <c r="F12" s="24">
        <f>Project!$I$13</f>
        <v>0</v>
      </c>
      <c r="G12" s="24">
        <f>'Skills Demo'!$I$8</f>
        <v>0</v>
      </c>
      <c r="H12" s="24" t="str">
        <f t="shared" si="0"/>
        <v/>
      </c>
      <c r="I12" s="19" t="str">
        <f t="shared" si="1"/>
        <v/>
      </c>
      <c r="J12" s="26"/>
    </row>
    <row r="13" spans="1:10" ht="23.25" customHeight="1" x14ac:dyDescent="0.25">
      <c r="A13" s="20">
        <v>7</v>
      </c>
      <c r="B13" s="22" t="str">
        <f>IF(Learners!C17="","",Learners!C17)</f>
        <v/>
      </c>
      <c r="C13" s="22" t="str">
        <f>IF(Learners!B17="","",Learners!B17)</f>
        <v/>
      </c>
      <c r="D13" s="20" t="str">
        <f>IF(Learners!D17="","",Learners!D17)</f>
        <v/>
      </c>
      <c r="E13" s="20">
        <f>Exam!$J$19</f>
        <v>0</v>
      </c>
      <c r="F13" s="20">
        <f>Project!$J$13</f>
        <v>0</v>
      </c>
      <c r="G13" s="20">
        <f>'Skills Demo'!$J$8</f>
        <v>0</v>
      </c>
      <c r="H13" s="20" t="str">
        <f t="shared" si="0"/>
        <v/>
      </c>
      <c r="I13" s="20" t="str">
        <f t="shared" si="1"/>
        <v/>
      </c>
      <c r="J13" s="23"/>
    </row>
    <row r="14" spans="1:10" ht="23.25" customHeight="1" x14ac:dyDescent="0.25">
      <c r="A14" s="24">
        <v>8</v>
      </c>
      <c r="B14" s="25" t="str">
        <f>IF(Learners!C18="","",Learners!C18)</f>
        <v/>
      </c>
      <c r="C14" s="25" t="str">
        <f>IF(Learners!B18="","",Learners!B18)</f>
        <v/>
      </c>
      <c r="D14" s="24" t="str">
        <f>IF(Learners!D18="","",Learners!D18)</f>
        <v/>
      </c>
      <c r="E14" s="24">
        <f>Exam!$K$19</f>
        <v>0</v>
      </c>
      <c r="F14" s="24">
        <f>Project!$K$13</f>
        <v>0</v>
      </c>
      <c r="G14" s="24">
        <f>'Skills Demo'!$K$8</f>
        <v>0</v>
      </c>
      <c r="H14" s="24" t="str">
        <f t="shared" si="0"/>
        <v/>
      </c>
      <c r="I14" s="19" t="str">
        <f t="shared" si="1"/>
        <v/>
      </c>
      <c r="J14" s="26"/>
    </row>
    <row r="15" spans="1:10" ht="23.25" customHeight="1" x14ac:dyDescent="0.25">
      <c r="A15" s="20">
        <v>9</v>
      </c>
      <c r="B15" s="22" t="str">
        <f>IF(Learners!C19="","",Learners!C19)</f>
        <v/>
      </c>
      <c r="C15" s="22" t="str">
        <f>IF(Learners!B19="","",Learners!B19)</f>
        <v/>
      </c>
      <c r="D15" s="20" t="str">
        <f>IF(Learners!D19="","",Learners!D19)</f>
        <v/>
      </c>
      <c r="E15" s="20">
        <f>Exam!$L$19</f>
        <v>0</v>
      </c>
      <c r="F15" s="20">
        <f>Project!$L$13</f>
        <v>0</v>
      </c>
      <c r="G15" s="20">
        <f>'Skills Demo'!$L$8</f>
        <v>0</v>
      </c>
      <c r="H15" s="20" t="str">
        <f t="shared" si="0"/>
        <v/>
      </c>
      <c r="I15" s="20" t="str">
        <f t="shared" si="1"/>
        <v/>
      </c>
      <c r="J15" s="23"/>
    </row>
    <row r="16" spans="1:10" ht="23.25" customHeight="1" x14ac:dyDescent="0.25">
      <c r="A16" s="24">
        <v>10</v>
      </c>
      <c r="B16" s="25" t="str">
        <f>IF(Learners!C20="","",Learners!C20)</f>
        <v/>
      </c>
      <c r="C16" s="25" t="str">
        <f>IF(Learners!B20="","",Learners!B20)</f>
        <v/>
      </c>
      <c r="D16" s="24" t="str">
        <f>IF(Learners!D20="","",Learners!D20)</f>
        <v/>
      </c>
      <c r="E16" s="24">
        <f>Exam!$M$19</f>
        <v>0</v>
      </c>
      <c r="F16" s="24">
        <f>Project!$M$13</f>
        <v>0</v>
      </c>
      <c r="G16" s="24">
        <f>'Skills Demo'!$M$8</f>
        <v>0</v>
      </c>
      <c r="H16" s="24" t="str">
        <f t="shared" si="0"/>
        <v/>
      </c>
      <c r="I16" s="19" t="str">
        <f t="shared" si="1"/>
        <v/>
      </c>
      <c r="J16" s="26"/>
    </row>
    <row r="17" spans="1:10" ht="23.25" customHeight="1" x14ac:dyDescent="0.25">
      <c r="A17" s="20">
        <v>11</v>
      </c>
      <c r="B17" s="22" t="str">
        <f>IF(Learners!C21="","",Learners!C21)</f>
        <v/>
      </c>
      <c r="C17" s="22" t="str">
        <f>IF(Learners!B21="","",Learners!B21)</f>
        <v/>
      </c>
      <c r="D17" s="20" t="str">
        <f>IF(Learners!D21="","",Learners!D21)</f>
        <v/>
      </c>
      <c r="E17" s="20">
        <f>Exam!$N$19</f>
        <v>0</v>
      </c>
      <c r="F17" s="20">
        <f>Project!$N$13</f>
        <v>0</v>
      </c>
      <c r="G17" s="20">
        <f>'Skills Demo'!$N$8</f>
        <v>0</v>
      </c>
      <c r="H17" s="20" t="str">
        <f t="shared" si="0"/>
        <v/>
      </c>
      <c r="I17" s="20" t="str">
        <f t="shared" si="1"/>
        <v/>
      </c>
      <c r="J17" s="23"/>
    </row>
    <row r="18" spans="1:10" ht="23.25" customHeight="1" x14ac:dyDescent="0.25">
      <c r="A18" s="24">
        <v>12</v>
      </c>
      <c r="B18" s="25" t="str">
        <f>IF(Learners!C22="","",Learners!C22)</f>
        <v/>
      </c>
      <c r="C18" s="25" t="str">
        <f>IF(Learners!B22="","",Learners!B22)</f>
        <v/>
      </c>
      <c r="D18" s="24" t="str">
        <f>IF(Learners!D22="","",Learners!D22)</f>
        <v/>
      </c>
      <c r="E18" s="24">
        <f>Exam!$O$19</f>
        <v>0</v>
      </c>
      <c r="F18" s="24">
        <f>Project!$O$13</f>
        <v>0</v>
      </c>
      <c r="G18" s="24">
        <f>'Skills Demo'!$O$8</f>
        <v>0</v>
      </c>
      <c r="H18" s="24" t="str">
        <f t="shared" si="0"/>
        <v/>
      </c>
      <c r="I18" s="19" t="str">
        <f t="shared" si="1"/>
        <v/>
      </c>
      <c r="J18" s="26"/>
    </row>
    <row r="19" spans="1:10" ht="23.25" customHeight="1" x14ac:dyDescent="0.25">
      <c r="A19" s="20">
        <v>13</v>
      </c>
      <c r="B19" s="22" t="str">
        <f>IF(Learners!C23="","",Learners!C23)</f>
        <v/>
      </c>
      <c r="C19" s="22" t="str">
        <f>IF(Learners!B23="","",Learners!B23)</f>
        <v/>
      </c>
      <c r="D19" s="20" t="str">
        <f>IF(Learners!D23="","",Learners!D23)</f>
        <v/>
      </c>
      <c r="E19" s="20">
        <f>Exam!$P$19</f>
        <v>0</v>
      </c>
      <c r="F19" s="20">
        <f>Project!$P$13</f>
        <v>0</v>
      </c>
      <c r="G19" s="20">
        <f>'Skills Demo'!$P$8</f>
        <v>0</v>
      </c>
      <c r="H19" s="20" t="str">
        <f t="shared" si="0"/>
        <v/>
      </c>
      <c r="I19" s="20" t="str">
        <f t="shared" si="1"/>
        <v/>
      </c>
      <c r="J19" s="23"/>
    </row>
    <row r="20" spans="1:10" ht="23.25" customHeight="1" x14ac:dyDescent="0.25">
      <c r="A20" s="24">
        <v>14</v>
      </c>
      <c r="B20" s="25" t="str">
        <f>IF(Learners!C24="","",Learners!C24)</f>
        <v/>
      </c>
      <c r="C20" s="25" t="str">
        <f>IF(Learners!B24="","",Learners!B24)</f>
        <v/>
      </c>
      <c r="D20" s="24" t="str">
        <f>IF(Learners!D24="","",Learners!D24)</f>
        <v/>
      </c>
      <c r="E20" s="24">
        <f>Exam!$Q$19</f>
        <v>0</v>
      </c>
      <c r="F20" s="24">
        <f>Project!$Q$13</f>
        <v>0</v>
      </c>
      <c r="G20" s="24">
        <f>'Skills Demo'!$Q$8</f>
        <v>0</v>
      </c>
      <c r="H20" s="24" t="str">
        <f t="shared" si="0"/>
        <v/>
      </c>
      <c r="I20" s="19" t="str">
        <f t="shared" si="1"/>
        <v/>
      </c>
      <c r="J20" s="26"/>
    </row>
    <row r="21" spans="1:10" ht="23.25" customHeight="1" x14ac:dyDescent="0.25">
      <c r="A21" s="20">
        <v>15</v>
      </c>
      <c r="B21" s="22" t="str">
        <f>IF(Learners!C25="","",Learners!C25)</f>
        <v/>
      </c>
      <c r="C21" s="22" t="str">
        <f>IF(Learners!B25="","",Learners!B25)</f>
        <v/>
      </c>
      <c r="D21" s="20" t="str">
        <f>IF(Learners!D25="","",Learners!D25)</f>
        <v/>
      </c>
      <c r="E21" s="20">
        <f>Exam!$R$19</f>
        <v>0</v>
      </c>
      <c r="F21" s="20">
        <f>Project!$R$13</f>
        <v>0</v>
      </c>
      <c r="G21" s="20">
        <f>'Skills Demo'!$R$8</f>
        <v>0</v>
      </c>
      <c r="H21" s="20" t="str">
        <f t="shared" si="0"/>
        <v/>
      </c>
      <c r="I21" s="20" t="str">
        <f t="shared" si="1"/>
        <v/>
      </c>
      <c r="J21" s="23"/>
    </row>
    <row r="22" spans="1:10" ht="23.25" customHeight="1" x14ac:dyDescent="0.25">
      <c r="A22" s="24">
        <v>16</v>
      </c>
      <c r="B22" s="25" t="str">
        <f>IF(Learners!C26="","",Learners!C26)</f>
        <v/>
      </c>
      <c r="C22" s="25" t="str">
        <f>IF(Learners!B26="","",Learners!B26)</f>
        <v/>
      </c>
      <c r="D22" s="24" t="str">
        <f>IF(Learners!D26="","",Learners!D26)</f>
        <v/>
      </c>
      <c r="E22" s="24">
        <f>Exam!$S$19</f>
        <v>0</v>
      </c>
      <c r="F22" s="24">
        <f>Project!$S$13</f>
        <v>0</v>
      </c>
      <c r="G22" s="24">
        <f>'Skills Demo'!$S$8</f>
        <v>0</v>
      </c>
      <c r="H22" s="24" t="str">
        <f t="shared" si="0"/>
        <v/>
      </c>
      <c r="I22" s="19" t="str">
        <f t="shared" si="1"/>
        <v/>
      </c>
      <c r="J22" s="26"/>
    </row>
    <row r="23" spans="1:10" ht="23.25" customHeight="1" x14ac:dyDescent="0.25">
      <c r="A23" s="20">
        <v>17</v>
      </c>
      <c r="B23" s="22" t="str">
        <f>IF(Learners!C27="","",Learners!C27)</f>
        <v/>
      </c>
      <c r="C23" s="22" t="str">
        <f>IF(Learners!B27="","",Learners!B27)</f>
        <v/>
      </c>
      <c r="D23" s="20" t="str">
        <f>IF(Learners!D27="","",Learners!D27)</f>
        <v/>
      </c>
      <c r="E23" s="20">
        <f>Exam!$T$19</f>
        <v>0</v>
      </c>
      <c r="F23" s="20">
        <f>Project!$T$13</f>
        <v>0</v>
      </c>
      <c r="G23" s="20">
        <f>'Skills Demo'!$T$8</f>
        <v>0</v>
      </c>
      <c r="H23" s="20" t="str">
        <f t="shared" si="0"/>
        <v/>
      </c>
      <c r="I23" s="20" t="str">
        <f t="shared" si="1"/>
        <v/>
      </c>
      <c r="J23" s="23"/>
    </row>
    <row r="24" spans="1:10" ht="23.25" customHeight="1" x14ac:dyDescent="0.25">
      <c r="A24" s="24">
        <v>18</v>
      </c>
      <c r="B24" s="25" t="str">
        <f>IF(Learners!C28="","",Learners!C28)</f>
        <v/>
      </c>
      <c r="C24" s="25" t="str">
        <f>IF(Learners!B28="","",Learners!B28)</f>
        <v/>
      </c>
      <c r="D24" s="24" t="str">
        <f>IF(Learners!D28="","",Learners!D28)</f>
        <v/>
      </c>
      <c r="E24" s="24">
        <f>Exam!$U$19</f>
        <v>0</v>
      </c>
      <c r="F24" s="24">
        <f>Project!$U$13</f>
        <v>0</v>
      </c>
      <c r="G24" s="24">
        <f>'Skills Demo'!$U$8</f>
        <v>0</v>
      </c>
      <c r="H24" s="24" t="str">
        <f t="shared" si="0"/>
        <v/>
      </c>
      <c r="I24" s="19" t="str">
        <f t="shared" si="1"/>
        <v/>
      </c>
      <c r="J24" s="26"/>
    </row>
    <row r="25" spans="1:10" ht="23.25" customHeight="1" x14ac:dyDescent="0.25">
      <c r="A25" s="20">
        <v>19</v>
      </c>
      <c r="B25" s="22" t="str">
        <f>IF(Learners!C29="","",Learners!C29)</f>
        <v/>
      </c>
      <c r="C25" s="22" t="str">
        <f>IF(Learners!B29="","",Learners!B29)</f>
        <v/>
      </c>
      <c r="D25" s="20" t="str">
        <f>IF(Learners!D29="","",Learners!D29)</f>
        <v/>
      </c>
      <c r="E25" s="20">
        <f>Exam!$V$19</f>
        <v>0</v>
      </c>
      <c r="F25" s="20">
        <f>Project!$V$13</f>
        <v>0</v>
      </c>
      <c r="G25" s="20">
        <f>'Skills Demo'!$V$8</f>
        <v>0</v>
      </c>
      <c r="H25" s="20" t="str">
        <f t="shared" si="0"/>
        <v/>
      </c>
      <c r="I25" s="20" t="str">
        <f t="shared" si="1"/>
        <v/>
      </c>
      <c r="J25" s="23"/>
    </row>
    <row r="26" spans="1:10" ht="23.25" customHeight="1" x14ac:dyDescent="0.25">
      <c r="A26" s="24">
        <v>20</v>
      </c>
      <c r="B26" s="25" t="str">
        <f>IF(Learners!C30="","",Learners!C30)</f>
        <v/>
      </c>
      <c r="C26" s="25" t="str">
        <f>IF(Learners!B30="","",Learners!B30)</f>
        <v/>
      </c>
      <c r="D26" s="24" t="str">
        <f>IF(Learners!D30="","",Learners!D30)</f>
        <v/>
      </c>
      <c r="E26" s="24">
        <f>Exam!$W$19</f>
        <v>0</v>
      </c>
      <c r="F26" s="24">
        <f>Project!$W$13</f>
        <v>0</v>
      </c>
      <c r="G26" s="24">
        <f>'Skills Demo'!$W$8</f>
        <v>0</v>
      </c>
      <c r="H26" s="24" t="str">
        <f t="shared" si="0"/>
        <v/>
      </c>
      <c r="I26" s="19" t="str">
        <f t="shared" si="1"/>
        <v/>
      </c>
      <c r="J26" s="26"/>
    </row>
    <row r="27" spans="1:10" x14ac:dyDescent="0.25">
      <c r="J27" s="18"/>
    </row>
    <row r="28" spans="1:10" ht="29.25" customHeight="1" x14ac:dyDescent="0.25">
      <c r="A28" s="52" t="s">
        <v>27</v>
      </c>
      <c r="B28" s="53"/>
      <c r="C28" s="53"/>
      <c r="D28" s="53"/>
      <c r="E28" s="53"/>
      <c r="F28" s="53"/>
      <c r="G28" s="53"/>
      <c r="H28" s="53"/>
      <c r="I28" s="53"/>
      <c r="J28" s="53"/>
    </row>
    <row r="29" spans="1:10" ht="30" customHeight="1" x14ac:dyDescent="0.25">
      <c r="A29" s="32" t="s">
        <v>28</v>
      </c>
      <c r="B29" s="33"/>
      <c r="C29" s="33"/>
      <c r="D29" s="33"/>
      <c r="E29" s="33"/>
      <c r="F29" s="33"/>
      <c r="G29" s="33"/>
      <c r="H29" s="33"/>
      <c r="I29" s="33"/>
      <c r="J29" s="33"/>
    </row>
    <row r="30" spans="1:10" x14ac:dyDescent="0.25">
      <c r="B30" s="7"/>
    </row>
  </sheetData>
  <sheetProtection algorithmName="SHA-512" hashValue="sEgB7snD+Pz0LYs6fBFdxwbi0RRDBMYyuKbrMl5n36GuY3FkB5H8gcjxhrP04hAhRA8G3BQqdpUMgbcg7WYbYw==" saltValue="PSJZN21GyW375chvpfxKWw=="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80ce844a-3414-47bc-be42-35076de08631"/>
    <ds:schemaRef ds:uri="http://purl.org/dc/elements/1.1/"/>
    <ds:schemaRef ds:uri="http://schemas.microsoft.com/office/infopath/2007/PartnerControls"/>
    <ds:schemaRef ds:uri="8a304dd5-7e6f-40be-acfb-5410e2b167fb"/>
    <ds:schemaRef ds:uri="http://purl.org/dc/term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Exam</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2020-10-20T15:10:12Z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