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MarionMcDonnell\Desktop\"/>
    </mc:Choice>
  </mc:AlternateContent>
  <xr:revisionPtr revIDLastSave="0" documentId="13_ncr:1_{C5E17C63-D105-452A-BBA4-D382D7B5BE80}" xr6:coauthVersionLast="47" xr6:coauthVersionMax="47" xr10:uidLastSave="{00000000-0000-0000-0000-000000000000}"/>
  <bookViews>
    <workbookView xWindow="-28305" yWindow="405" windowWidth="26985" windowHeight="15090" activeTab="3" xr2:uid="{00000000-000D-0000-FFFF-FFFF00000000}"/>
  </bookViews>
  <sheets>
    <sheet name="Learners" sheetId="1" r:id="rId1"/>
    <sheet name="Collection of Work" sheetId="2" r:id="rId2"/>
    <sheet name="Project" sheetId="4"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4" l="1"/>
  <c r="F26" i="6" s="1"/>
  <c r="V9" i="4"/>
  <c r="F25" i="6" s="1"/>
  <c r="U9" i="4"/>
  <c r="F24" i="6" s="1"/>
  <c r="T9" i="4"/>
  <c r="F23" i="6" s="1"/>
  <c r="S9" i="4"/>
  <c r="F22" i="6" s="1"/>
  <c r="R9" i="4"/>
  <c r="F21" i="6" s="1"/>
  <c r="Q9" i="4"/>
  <c r="F20" i="6" s="1"/>
  <c r="P9" i="4"/>
  <c r="F19" i="6" s="1"/>
  <c r="O9" i="4"/>
  <c r="F18" i="6" s="1"/>
  <c r="N9" i="4"/>
  <c r="F17" i="6" s="1"/>
  <c r="M9" i="4"/>
  <c r="F16" i="6" s="1"/>
  <c r="L9" i="4"/>
  <c r="F15" i="6" s="1"/>
  <c r="K9" i="4"/>
  <c r="F14" i="6" s="1"/>
  <c r="J9" i="4"/>
  <c r="F13" i="6" s="1"/>
  <c r="I9" i="4"/>
  <c r="F12" i="6" s="1"/>
  <c r="H9" i="4"/>
  <c r="F11" i="6" s="1"/>
  <c r="G9" i="4"/>
  <c r="F10" i="6" s="1"/>
  <c r="F9" i="4"/>
  <c r="F9" i="6" s="1"/>
  <c r="E9" i="4"/>
  <c r="F8" i="6" s="1"/>
  <c r="D9" i="4"/>
  <c r="F7" i="6" s="1"/>
  <c r="C9" i="4"/>
  <c r="W2" i="4"/>
  <c r="V2" i="4"/>
  <c r="U2" i="4"/>
  <c r="T2" i="4"/>
  <c r="S2" i="4"/>
  <c r="R2" i="4"/>
  <c r="Q2" i="4"/>
  <c r="P2" i="4"/>
  <c r="O2" i="4"/>
  <c r="N2" i="4"/>
  <c r="M2" i="4"/>
  <c r="L2" i="4"/>
  <c r="K2" i="4"/>
  <c r="J2" i="4"/>
  <c r="I2" i="4"/>
  <c r="H2" i="4"/>
  <c r="G2" i="4"/>
  <c r="F2" i="4"/>
  <c r="E2" i="4"/>
  <c r="D2" i="4"/>
  <c r="A1" i="4"/>
  <c r="W8" i="2" l="1"/>
  <c r="E26" i="6" s="1"/>
  <c r="V8" i="2"/>
  <c r="E25" i="6" s="1"/>
  <c r="U8" i="2"/>
  <c r="E24" i="6" s="1"/>
  <c r="T8" i="2"/>
  <c r="E23" i="6" s="1"/>
  <c r="S8" i="2"/>
  <c r="E22" i="6" s="1"/>
  <c r="R8" i="2"/>
  <c r="E21" i="6" s="1"/>
  <c r="Q8" i="2"/>
  <c r="E20" i="6" s="1"/>
  <c r="P8" i="2"/>
  <c r="E19" i="6" s="1"/>
  <c r="O8" i="2"/>
  <c r="E18" i="6" s="1"/>
  <c r="N8" i="2"/>
  <c r="E17" i="6" s="1"/>
  <c r="M8" i="2"/>
  <c r="E16" i="6" s="1"/>
  <c r="L8" i="2"/>
  <c r="E15" i="6" s="1"/>
  <c r="K8" i="2"/>
  <c r="E14" i="6" s="1"/>
  <c r="J8" i="2"/>
  <c r="E13" i="6" s="1"/>
  <c r="I8" i="2"/>
  <c r="E12" i="6" s="1"/>
  <c r="H8" i="2"/>
  <c r="E11" i="6" s="1"/>
  <c r="G8" i="2"/>
  <c r="E10" i="6" s="1"/>
  <c r="F8" i="2"/>
  <c r="E9" i="6" s="1"/>
  <c r="E8" i="2"/>
  <c r="E8" i="6" s="1"/>
  <c r="D8" i="2"/>
  <c r="E7" i="6" s="1"/>
  <c r="C8"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<sst xmlns="http://schemas.openxmlformats.org/spreadsheetml/2006/main" count="49" uniqueCount="36">
  <si>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</si>
  <si>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</si>
  <si>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</si>
  <si>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</si>
  <si>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</si>
  <si>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</si>
  <si>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</si>
  <si>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</si>
  <si>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</si>
  <si>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</si>
  <si>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</si>
  <si>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</si>
  <si>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</si>
  <si>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</si>
  <si>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</si>
  <si>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</si>
  <si>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</si>
  <si>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</si>
  <si>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</si>
  <si>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</si>
  <si>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</si>
  <si>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</si>
  <si>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</si>
  <si>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</si>
  <si>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</si>
  <si>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</si>
  <si>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</si>
  <si>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</si>
  <si>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5N1303 Pattern Drafting </t>
  </si>
  <si>
    <t>Collection of Work 50%</t>
  </si>
  <si>
    <t>Project 50%</t>
  </si>
  <si>
    <t>Draft accurate blocks with all the necessary information:
•	    Tailored skirt blocks
•	    Bodice blocks (for stretch and non-stretch fabric).
•	    Straight sleeve (for stretch and non-stretch fabric).
•	    Trousers.</t>
  </si>
  <si>
    <t>Produce an accurate full-scale pattern 
with-all the necessary information, 
show images of the development of the work 
show progressed from construction through to completion.
State problems and solution 
(This documentation can be linked to final garment project in Garment Construction and can show images of work development)</t>
  </si>
  <si>
    <t>Design sketch.
Working drawing.
A lay for fabric 150cm wide and 115cm wide, information on nap.</t>
  </si>
  <si>
    <t xml:space="preserve">Evaluate the pattern in terms information on pattern, lays, and the overall effectiveness of the construction of the pattern.             </t>
  </si>
  <si>
    <t xml:space="preserve">Evidence of skilful &amp; accurate drafting techniques (used to convert a range of blocks into basic patterns)
 by producing:
•	   a number of simple skirts patterns (in ½ or full scale construction). dart manipulation in bodice to produce a number of designs details. (in ½ or full scale construction) A number of sleeves styles, Collars Cuffs  
Evidence for this assessment technique may take the form of a number of blocks in card with all the necessary information, a number of skirt patterns (in ½ or full scale construction)
a note-book with dart manipulation, collars, cuffs and sleeves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</si>
</sst>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7" xfId="0" applyFont="1" applyBorder="1" applyAlignment="1">
      <alignment horizontal="center" vertical="center"/>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1" fillId="0" borderId="1" xfId="0" applyFont="1" applyBorder="1" applyAlignment="1">
      <alignment horizontal="center" vertical="center"/>
    </xf>
  </cellXfs>
  <cellStyles count="1">
    <cellStyle name="Normal" xfId="0" builtinId="0"/>
  </cellStyles>
  <dxfs count="10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21" sqref="B2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42WJ7/jBpLq4I0PgVA8MXqH9PT+w2kqA3KOGyKBAnmVXvbAZSsOa2B9oJ+Iy5Q8LpbD3BtranhhHwIOqMGfdTg==" saltValue="GM1pjKWyd2gwbd4GbX239w=="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1"/>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5N1303 Pattern Drafting </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29</v>
      </c>
      <c r="D3" s="28"/>
      <c r="E3" s="28"/>
      <c r="F3" s="28"/>
      <c r="G3" s="28"/>
      <c r="H3" s="28"/>
      <c r="I3" s="28"/>
      <c r="J3" s="28"/>
      <c r="K3" s="28"/>
      <c r="L3" s="28"/>
      <c r="M3" s="28"/>
      <c r="N3" s="28"/>
      <c r="O3" s="28"/>
      <c r="P3" s="28"/>
      <c r="Q3" s="28"/>
      <c r="R3" s="28"/>
      <c r="S3" s="28"/>
      <c r="T3" s="28"/>
      <c r="U3" s="28"/>
      <c r="V3" s="28"/>
      <c r="W3" s="28"/>
    </row>
    <row r="4" spans="1:23" ht="59.25" customHeight="1" x14ac:dyDescent="0.25">
      <c r="D4" s="28"/>
      <c r="E4" s="28"/>
      <c r="F4" s="28"/>
      <c r="G4" s="28"/>
      <c r="H4" s="28"/>
      <c r="I4" s="28"/>
      <c r="J4" s="28"/>
      <c r="K4" s="28"/>
      <c r="L4" s="28"/>
      <c r="M4" s="28"/>
      <c r="N4" s="28"/>
      <c r="O4" s="28"/>
      <c r="P4" s="28"/>
      <c r="Q4" s="28"/>
      <c r="R4" s="28"/>
      <c r="S4" s="28"/>
      <c r="T4" s="28"/>
      <c r="U4" s="28"/>
      <c r="V4" s="28"/>
      <c r="W4" s="28"/>
    </row>
    <row r="5" spans="1:23" ht="30" x14ac:dyDescent="0.25">
      <c r="A5" s="9" t="s">
        <v>11</v>
      </c>
      <c r="B5" s="10"/>
      <c r="C5" s="11" t="s">
        <v>12</v>
      </c>
      <c r="D5" s="29"/>
      <c r="E5" s="29"/>
      <c r="F5" s="29"/>
      <c r="G5" s="29"/>
      <c r="H5" s="29"/>
      <c r="I5" s="29"/>
      <c r="J5" s="29"/>
      <c r="K5" s="29"/>
      <c r="L5" s="29"/>
      <c r="M5" s="29"/>
      <c r="N5" s="29"/>
      <c r="O5" s="29"/>
      <c r="P5" s="29"/>
      <c r="Q5" s="29"/>
      <c r="R5" s="29"/>
      <c r="S5" s="29"/>
      <c r="T5" s="29"/>
      <c r="U5" s="29"/>
      <c r="V5" s="29"/>
      <c r="W5" s="29"/>
    </row>
    <row r="6" spans="1:23" ht="81.75" customHeight="1" x14ac:dyDescent="0.25">
      <c r="A6" s="20" t="s">
        <v>13</v>
      </c>
      <c r="B6" s="8" t="s">
        <v>31</v>
      </c>
      <c r="C6" s="36">
        <v>20</v>
      </c>
      <c r="D6" s="26"/>
      <c r="E6" s="26"/>
      <c r="F6" s="26"/>
      <c r="G6" s="26"/>
      <c r="H6" s="26"/>
      <c r="I6" s="26"/>
      <c r="J6" s="26"/>
      <c r="K6" s="26"/>
      <c r="L6" s="26"/>
      <c r="M6" s="26"/>
      <c r="N6" s="26"/>
      <c r="O6" s="26"/>
      <c r="P6" s="26"/>
      <c r="Q6" s="26"/>
      <c r="R6" s="26"/>
      <c r="S6" s="26"/>
      <c r="T6" s="26"/>
      <c r="U6" s="26"/>
      <c r="V6" s="26"/>
      <c r="W6" s="26"/>
    </row>
    <row r="7" spans="1:23" ht="204.75" customHeight="1" x14ac:dyDescent="0.25">
      <c r="A7" s="20" t="s">
        <v>13</v>
      </c>
      <c r="B7" s="8" t="s">
        <v>35</v>
      </c>
      <c r="C7" s="36">
        <v>30</v>
      </c>
      <c r="D7" s="26"/>
      <c r="E7" s="26"/>
      <c r="F7" s="26"/>
      <c r="G7" s="26"/>
      <c r="H7" s="26"/>
      <c r="I7" s="26"/>
      <c r="J7" s="26"/>
      <c r="K7" s="26"/>
      <c r="L7" s="26"/>
      <c r="M7" s="26"/>
      <c r="N7" s="26"/>
      <c r="O7" s="26"/>
      <c r="P7" s="26"/>
      <c r="Q7" s="26"/>
      <c r="R7" s="26"/>
      <c r="S7" s="26"/>
      <c r="T7" s="26"/>
      <c r="U7" s="26"/>
      <c r="V7" s="26"/>
      <c r="W7" s="26"/>
    </row>
    <row r="8" spans="1:23" x14ac:dyDescent="0.25">
      <c r="A8" s="34" t="s">
        <v>14</v>
      </c>
      <c r="B8" s="34"/>
      <c r="C8" s="35">
        <f>SUM(C6:C7)</f>
        <v>50</v>
      </c>
      <c r="D8" s="35">
        <f>SUM(D6:D7)</f>
        <v>0</v>
      </c>
      <c r="E8" s="35">
        <f>SUM(E6:E7)</f>
        <v>0</v>
      </c>
      <c r="F8" s="35">
        <f>SUM(F6:F7)</f>
        <v>0</v>
      </c>
      <c r="G8" s="35">
        <f>SUM(G6:G7)</f>
        <v>0</v>
      </c>
      <c r="H8" s="35">
        <f>SUM(H6:H7)</f>
        <v>0</v>
      </c>
      <c r="I8" s="35">
        <f>SUM(I6:I7)</f>
        <v>0</v>
      </c>
      <c r="J8" s="35">
        <f>SUM(J6:J7)</f>
        <v>0</v>
      </c>
      <c r="K8" s="35">
        <f>SUM(K6:K7)</f>
        <v>0</v>
      </c>
      <c r="L8" s="35">
        <f>SUM(L6:L7)</f>
        <v>0</v>
      </c>
      <c r="M8" s="35">
        <f>SUM(M6:M7)</f>
        <v>0</v>
      </c>
      <c r="N8" s="35">
        <f>SUM(N6:N7)</f>
        <v>0</v>
      </c>
      <c r="O8" s="35">
        <f>SUM(O6:O7)</f>
        <v>0</v>
      </c>
      <c r="P8" s="35">
        <f>SUM(P6:P7)</f>
        <v>0</v>
      </c>
      <c r="Q8" s="35">
        <f>SUM(Q6:Q7)</f>
        <v>0</v>
      </c>
      <c r="R8" s="35">
        <f>SUM(R6:R7)</f>
        <v>0</v>
      </c>
      <c r="S8" s="35">
        <f>SUM(S6:S7)</f>
        <v>0</v>
      </c>
      <c r="T8" s="35">
        <f>SUM(T6:T7)</f>
        <v>0</v>
      </c>
      <c r="U8" s="35">
        <f>SUM(U6:U7)</f>
        <v>0</v>
      </c>
      <c r="V8" s="35">
        <f>SUM(V6:V7)</f>
        <v>0</v>
      </c>
      <c r="W8" s="35">
        <f>SUM(W6:W7)</f>
        <v>0</v>
      </c>
    </row>
    <row r="10" spans="1:23" x14ac:dyDescent="0.25">
      <c r="A10" t="s">
        <v>15</v>
      </c>
      <c r="B10" t="s">
        <v>16</v>
      </c>
    </row>
    <row r="11" spans="1:23" x14ac:dyDescent="0.25">
      <c r="B11" t="s">
        <v>17</v>
      </c>
    </row>
  </sheetData>
  <sheetProtection algorithmName="SHA-512" hashValue="ieCSySHHGPR7Y6Q2Gv4OjXhEhDYsQ6BPL9FmHEyyWajjrJ/FZeD40hY6iRJSPZbF2rprCXCLD0GH9zVgS5ob7w==" saltValue="lAxzmCuCnS92/ObC6j/PJ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6">
    <cfRule type="expression" dxfId="102" priority="400">
      <formula>D6&gt;$C6</formula>
    </cfRule>
  </conditionalFormatting>
  <conditionalFormatting sqref="W6">
    <cfRule type="expression" dxfId="101" priority="361">
      <formula>W6&gt;$C6</formula>
    </cfRule>
  </conditionalFormatting>
  <conditionalFormatting sqref="E6">
    <cfRule type="expression" dxfId="100" priority="379">
      <formula>E6&gt;$C6</formula>
    </cfRule>
  </conditionalFormatting>
  <conditionalFormatting sqref="F6">
    <cfRule type="expression" dxfId="99" priority="378">
      <formula>F6&gt;$C6</formula>
    </cfRule>
  </conditionalFormatting>
  <conditionalFormatting sqref="G6">
    <cfRule type="expression" dxfId="98" priority="377">
      <formula>G6&gt;$C6</formula>
    </cfRule>
  </conditionalFormatting>
  <conditionalFormatting sqref="H6">
    <cfRule type="expression" dxfId="97" priority="376">
      <formula>H6&gt;$C6</formula>
    </cfRule>
  </conditionalFormatting>
  <conditionalFormatting sqref="I6">
    <cfRule type="expression" dxfId="96" priority="375">
      <formula>I6&gt;$C6</formula>
    </cfRule>
  </conditionalFormatting>
  <conditionalFormatting sqref="J6">
    <cfRule type="expression" dxfId="95" priority="374">
      <formula>J6&gt;$C6</formula>
    </cfRule>
  </conditionalFormatting>
  <conditionalFormatting sqref="K6">
    <cfRule type="expression" dxfId="94" priority="373">
      <formula>K6&gt;$C6</formula>
    </cfRule>
  </conditionalFormatting>
  <conditionalFormatting sqref="L6">
    <cfRule type="expression" dxfId="93" priority="372">
      <formula>L6&gt;$C6</formula>
    </cfRule>
  </conditionalFormatting>
  <conditionalFormatting sqref="M6">
    <cfRule type="expression" dxfId="92" priority="371">
      <formula>M6&gt;$C6</formula>
    </cfRule>
  </conditionalFormatting>
  <conditionalFormatting sqref="N6">
    <cfRule type="expression" dxfId="91" priority="370">
      <formula>N6&gt;$C6</formula>
    </cfRule>
  </conditionalFormatting>
  <conditionalFormatting sqref="O6">
    <cfRule type="expression" dxfId="90" priority="369">
      <formula>O6&gt;$C6</formula>
    </cfRule>
  </conditionalFormatting>
  <conditionalFormatting sqref="P6">
    <cfRule type="expression" dxfId="89" priority="368">
      <formula>P6&gt;$C6</formula>
    </cfRule>
  </conditionalFormatting>
  <conditionalFormatting sqref="Q6">
    <cfRule type="expression" dxfId="88" priority="367">
      <formula>Q6&gt;$C6</formula>
    </cfRule>
  </conditionalFormatting>
  <conditionalFormatting sqref="R6">
    <cfRule type="expression" dxfId="87" priority="366">
      <formula>R6&gt;$C6</formula>
    </cfRule>
  </conditionalFormatting>
  <conditionalFormatting sqref="S6">
    <cfRule type="expression" dxfId="86" priority="365">
      <formula>S6&gt;$C6</formula>
    </cfRule>
  </conditionalFormatting>
  <conditionalFormatting sqref="T6">
    <cfRule type="expression" dxfId="85" priority="364">
      <formula>T6&gt;$C6</formula>
    </cfRule>
  </conditionalFormatting>
  <conditionalFormatting sqref="U6">
    <cfRule type="expression" dxfId="84" priority="363">
      <formula>U6&gt;$C6</formula>
    </cfRule>
  </conditionalFormatting>
  <conditionalFormatting sqref="V6">
    <cfRule type="expression" dxfId="83" priority="362">
      <formula>V6&gt;$C6</formula>
    </cfRule>
  </conditionalFormatting>
  <conditionalFormatting sqref="D7">
    <cfRule type="expression" dxfId="82" priority="160">
      <formula>D7&gt;$C7</formula>
    </cfRule>
  </conditionalFormatting>
  <conditionalFormatting sqref="W7">
    <cfRule type="expression" dxfId="81" priority="141">
      <formula>W7&gt;$C7</formula>
    </cfRule>
  </conditionalFormatting>
  <conditionalFormatting sqref="E7">
    <cfRule type="expression" dxfId="80" priority="159">
      <formula>E7&gt;$C7</formula>
    </cfRule>
  </conditionalFormatting>
  <conditionalFormatting sqref="F7">
    <cfRule type="expression" dxfId="79" priority="158">
      <formula>F7&gt;$C7</formula>
    </cfRule>
  </conditionalFormatting>
  <conditionalFormatting sqref="G7">
    <cfRule type="expression" dxfId="78" priority="157">
      <formula>G7&gt;$C7</formula>
    </cfRule>
  </conditionalFormatting>
  <conditionalFormatting sqref="H7">
    <cfRule type="expression" dxfId="77" priority="156">
      <formula>H7&gt;$C7</formula>
    </cfRule>
  </conditionalFormatting>
  <conditionalFormatting sqref="I7">
    <cfRule type="expression" dxfId="76" priority="155">
      <formula>I7&gt;$C7</formula>
    </cfRule>
  </conditionalFormatting>
  <conditionalFormatting sqref="J7">
    <cfRule type="expression" dxfId="75" priority="154">
      <formula>J7&gt;$C7</formula>
    </cfRule>
  </conditionalFormatting>
  <conditionalFormatting sqref="K7">
    <cfRule type="expression" dxfId="74" priority="153">
      <formula>K7&gt;$C7</formula>
    </cfRule>
  </conditionalFormatting>
  <conditionalFormatting sqref="L7">
    <cfRule type="expression" dxfId="73" priority="152">
      <formula>L7&gt;$C7</formula>
    </cfRule>
  </conditionalFormatting>
  <conditionalFormatting sqref="M7">
    <cfRule type="expression" dxfId="72" priority="151">
      <formula>M7&gt;$C7</formula>
    </cfRule>
  </conditionalFormatting>
  <conditionalFormatting sqref="N7">
    <cfRule type="expression" dxfId="71" priority="150">
      <formula>N7&gt;$C7</formula>
    </cfRule>
  </conditionalFormatting>
  <conditionalFormatting sqref="O7">
    <cfRule type="expression" dxfId="70" priority="149">
      <formula>O7&gt;$C7</formula>
    </cfRule>
  </conditionalFormatting>
  <conditionalFormatting sqref="P7">
    <cfRule type="expression" dxfId="69" priority="148">
      <formula>P7&gt;$C7</formula>
    </cfRule>
  </conditionalFormatting>
  <conditionalFormatting sqref="Q7">
    <cfRule type="expression" dxfId="68" priority="147">
      <formula>Q7&gt;$C7</formula>
    </cfRule>
  </conditionalFormatting>
  <conditionalFormatting sqref="R7">
    <cfRule type="expression" dxfId="67" priority="146">
      <formula>R7&gt;$C7</formula>
    </cfRule>
  </conditionalFormatting>
  <conditionalFormatting sqref="S7">
    <cfRule type="expression" dxfId="66" priority="145">
      <formula>S7&gt;$C7</formula>
    </cfRule>
  </conditionalFormatting>
  <conditionalFormatting sqref="T7">
    <cfRule type="expression" dxfId="65" priority="144">
      <formula>T7&gt;$C7</formula>
    </cfRule>
  </conditionalFormatting>
  <conditionalFormatting sqref="U7">
    <cfRule type="expression" dxfId="64" priority="143">
      <formula>U7&gt;$C7</formula>
    </cfRule>
  </conditionalFormatting>
  <conditionalFormatting sqref="V7">
    <cfRule type="expression" dxfId="63" priority="142">
      <formula>V7&gt;$C7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12"/>
  <sheetViews>
    <sheetView workbookViewId="0">
      <pane xSplit="2" ySplit="5" topLeftCell="C6" activePane="bottomRight" state="frozen"/>
      <selection pane="topRight" activeCell="C1" sqref="C1"/>
      <selection pane="bottomLeft" activeCell="A6" sqref="A6"/>
      <selection pane="bottomRight" activeCell="D8" sqref="D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5N1303 Pattern Drafting </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30</v>
      </c>
      <c r="D3" s="28"/>
      <c r="E3" s="28"/>
      <c r="F3" s="28"/>
      <c r="G3" s="28"/>
      <c r="H3" s="28"/>
      <c r="I3" s="28"/>
      <c r="J3" s="28"/>
      <c r="K3" s="28"/>
      <c r="L3" s="28"/>
      <c r="M3" s="28"/>
      <c r="N3" s="28"/>
      <c r="O3" s="28"/>
      <c r="P3" s="28"/>
      <c r="Q3" s="28"/>
      <c r="R3" s="28"/>
      <c r="S3" s="28"/>
      <c r="T3" s="28"/>
      <c r="U3" s="28"/>
      <c r="V3" s="28"/>
      <c r="W3" s="28"/>
    </row>
    <row r="4" spans="1:23" ht="59.25" customHeight="1" x14ac:dyDescent="0.25">
      <c r="D4" s="28"/>
      <c r="E4" s="28"/>
      <c r="F4" s="28"/>
      <c r="G4" s="28"/>
      <c r="H4" s="28"/>
      <c r="I4" s="28"/>
      <c r="J4" s="28"/>
      <c r="K4" s="28"/>
      <c r="L4" s="28"/>
      <c r="M4" s="28"/>
      <c r="N4" s="28"/>
      <c r="O4" s="28"/>
      <c r="P4" s="28"/>
      <c r="Q4" s="28"/>
      <c r="R4" s="28"/>
      <c r="S4" s="28"/>
      <c r="T4" s="28"/>
      <c r="U4" s="28"/>
      <c r="V4" s="28"/>
      <c r="W4" s="28"/>
    </row>
    <row r="5" spans="1:23" ht="30" x14ac:dyDescent="0.25">
      <c r="A5" s="9" t="s">
        <v>11</v>
      </c>
      <c r="B5" s="10"/>
      <c r="C5" s="11" t="s">
        <v>12</v>
      </c>
      <c r="D5" s="29"/>
      <c r="E5" s="29"/>
      <c r="F5" s="29"/>
      <c r="G5" s="29"/>
      <c r="H5" s="29"/>
      <c r="I5" s="29"/>
      <c r="J5" s="29"/>
      <c r="K5" s="29"/>
      <c r="L5" s="29"/>
      <c r="M5" s="29"/>
      <c r="N5" s="29"/>
      <c r="O5" s="29"/>
      <c r="P5" s="29"/>
      <c r="Q5" s="29"/>
      <c r="R5" s="29"/>
      <c r="S5" s="29"/>
      <c r="T5" s="29"/>
      <c r="U5" s="29"/>
      <c r="V5" s="29"/>
      <c r="W5" s="29"/>
    </row>
    <row r="6" spans="1:23" ht="126" customHeight="1" x14ac:dyDescent="0.25">
      <c r="A6" s="37" t="s">
        <v>13</v>
      </c>
      <c r="B6" s="38" t="s">
        <v>32</v>
      </c>
      <c r="C6" s="40">
        <v>30</v>
      </c>
      <c r="D6" s="39"/>
      <c r="E6" s="39"/>
      <c r="F6" s="39"/>
      <c r="G6" s="39"/>
      <c r="H6" s="39"/>
      <c r="I6" s="39"/>
      <c r="J6" s="39"/>
      <c r="K6" s="39"/>
      <c r="L6" s="39"/>
      <c r="M6" s="39"/>
      <c r="N6" s="39"/>
      <c r="O6" s="39"/>
      <c r="P6" s="39"/>
      <c r="Q6" s="39"/>
      <c r="R6" s="39"/>
      <c r="S6" s="39"/>
      <c r="T6" s="39"/>
      <c r="U6" s="39"/>
      <c r="V6" s="39"/>
      <c r="W6" s="39"/>
    </row>
    <row r="7" spans="1:23" ht="63.75" customHeight="1" x14ac:dyDescent="0.25">
      <c r="A7" s="37" t="s">
        <v>13</v>
      </c>
      <c r="B7" s="38" t="s">
        <v>33</v>
      </c>
      <c r="C7" s="40">
        <v>10</v>
      </c>
      <c r="D7" s="39"/>
      <c r="E7" s="39"/>
      <c r="F7" s="39"/>
      <c r="G7" s="39"/>
      <c r="H7" s="39"/>
      <c r="I7" s="39"/>
      <c r="J7" s="39"/>
      <c r="K7" s="39"/>
      <c r="L7" s="39"/>
      <c r="M7" s="39"/>
      <c r="N7" s="39"/>
      <c r="O7" s="39"/>
      <c r="P7" s="39"/>
      <c r="Q7" s="39"/>
      <c r="R7" s="39"/>
      <c r="S7" s="39"/>
      <c r="T7" s="39"/>
      <c r="U7" s="39"/>
      <c r="V7" s="39"/>
      <c r="W7" s="39"/>
    </row>
    <row r="8" spans="1:23" ht="51" customHeight="1" x14ac:dyDescent="0.25">
      <c r="A8" s="37" t="s">
        <v>13</v>
      </c>
      <c r="B8" s="38" t="s">
        <v>34</v>
      </c>
      <c r="C8" s="40">
        <v>10</v>
      </c>
      <c r="D8" s="39"/>
      <c r="E8" s="39"/>
      <c r="F8" s="39"/>
      <c r="G8" s="39"/>
      <c r="H8" s="39"/>
      <c r="I8" s="39"/>
      <c r="J8" s="39"/>
      <c r="K8" s="39"/>
      <c r="L8" s="39"/>
      <c r="M8" s="39"/>
      <c r="N8" s="39"/>
      <c r="O8" s="39"/>
      <c r="P8" s="39"/>
      <c r="Q8" s="39"/>
      <c r="R8" s="39"/>
      <c r="S8" s="39"/>
      <c r="T8" s="39"/>
      <c r="U8" s="39"/>
      <c r="V8" s="39"/>
      <c r="W8" s="39"/>
    </row>
    <row r="9" spans="1:23" x14ac:dyDescent="0.25">
      <c r="A9" s="9" t="s">
        <v>14</v>
      </c>
      <c r="B9" s="9"/>
      <c r="C9" s="35">
        <f>SUM(C6:C8)</f>
        <v>50</v>
      </c>
      <c r="D9" s="35">
        <f>SUM(D6:D8)</f>
        <v>0</v>
      </c>
      <c r="E9" s="35">
        <f>SUM(E6:E8)</f>
        <v>0</v>
      </c>
      <c r="F9" s="35">
        <f>SUM(F6:F8)</f>
        <v>0</v>
      </c>
      <c r="G9" s="35">
        <f>SUM(G6:G8)</f>
        <v>0</v>
      </c>
      <c r="H9" s="35">
        <f>SUM(H6:H8)</f>
        <v>0</v>
      </c>
      <c r="I9" s="35">
        <f>SUM(I6:I8)</f>
        <v>0</v>
      </c>
      <c r="J9" s="35">
        <f>SUM(J6:J8)</f>
        <v>0</v>
      </c>
      <c r="K9" s="35">
        <f>SUM(K6:K8)</f>
        <v>0</v>
      </c>
      <c r="L9" s="35">
        <f>SUM(L6:L8)</f>
        <v>0</v>
      </c>
      <c r="M9" s="35">
        <f>SUM(M6:M8)</f>
        <v>0</v>
      </c>
      <c r="N9" s="35">
        <f>SUM(N6:N8)</f>
        <v>0</v>
      </c>
      <c r="O9" s="35">
        <f>SUM(O6:O8)</f>
        <v>0</v>
      </c>
      <c r="P9" s="35">
        <f>SUM(P6:P8)</f>
        <v>0</v>
      </c>
      <c r="Q9" s="35">
        <f>SUM(Q6:Q8)</f>
        <v>0</v>
      </c>
      <c r="R9" s="35">
        <f>SUM(R6:R8)</f>
        <v>0</v>
      </c>
      <c r="S9" s="35">
        <f>SUM(S6:S8)</f>
        <v>0</v>
      </c>
      <c r="T9" s="35">
        <f>SUM(T6:T8)</f>
        <v>0</v>
      </c>
      <c r="U9" s="35">
        <f>SUM(U6:U8)</f>
        <v>0</v>
      </c>
      <c r="V9" s="35">
        <f>SUM(V6:V8)</f>
        <v>0</v>
      </c>
      <c r="W9" s="35">
        <f>SUM(W6:W8)</f>
        <v>0</v>
      </c>
    </row>
    <row r="11" spans="1:23" x14ac:dyDescent="0.25">
      <c r="A11" t="s">
        <v>15</v>
      </c>
      <c r="B11" t="s">
        <v>16</v>
      </c>
    </row>
    <row r="12" spans="1:23" x14ac:dyDescent="0.25">
      <c r="B12" t="s">
        <v>17</v>
      </c>
    </row>
  </sheetData>
  <sheetProtection algorithmName="SHA-512" hashValue="RmZ6JV3R+06sTvr3VeLIs4p1DA3CVhllVrIDRKxzmY+088MdAmqyF3BBB7VsSUctwT2J0To2Pnty5aG/gHuFzQ==" saltValue="FJYec9N86/rndGCBGcEqv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6">
    <cfRule type="expression" dxfId="62" priority="220">
      <formula>D6&gt;$C6</formula>
    </cfRule>
  </conditionalFormatting>
  <conditionalFormatting sqref="W6">
    <cfRule type="expression" dxfId="61" priority="201">
      <formula>W6&gt;$C6</formula>
    </cfRule>
  </conditionalFormatting>
  <conditionalFormatting sqref="E6">
    <cfRule type="expression" dxfId="60" priority="219">
      <formula>E6&gt;$C6</formula>
    </cfRule>
  </conditionalFormatting>
  <conditionalFormatting sqref="F6">
    <cfRule type="expression" dxfId="59" priority="218">
      <formula>F6&gt;$C6</formula>
    </cfRule>
  </conditionalFormatting>
  <conditionalFormatting sqref="G6">
    <cfRule type="expression" dxfId="58" priority="217">
      <formula>G6&gt;$C6</formula>
    </cfRule>
  </conditionalFormatting>
  <conditionalFormatting sqref="H6">
    <cfRule type="expression" dxfId="57" priority="216">
      <formula>H6&gt;$C6</formula>
    </cfRule>
  </conditionalFormatting>
  <conditionalFormatting sqref="I6">
    <cfRule type="expression" dxfId="56" priority="215">
      <formula>I6&gt;$C6</formula>
    </cfRule>
  </conditionalFormatting>
  <conditionalFormatting sqref="J6">
    <cfRule type="expression" dxfId="55" priority="214">
      <formula>J6&gt;$C6</formula>
    </cfRule>
  </conditionalFormatting>
  <conditionalFormatting sqref="K6">
    <cfRule type="expression" dxfId="54" priority="213">
      <formula>K6&gt;$C6</formula>
    </cfRule>
  </conditionalFormatting>
  <conditionalFormatting sqref="L6">
    <cfRule type="expression" dxfId="53" priority="212">
      <formula>L6&gt;$C6</formula>
    </cfRule>
  </conditionalFormatting>
  <conditionalFormatting sqref="M6">
    <cfRule type="expression" dxfId="52" priority="211">
      <formula>M6&gt;$C6</formula>
    </cfRule>
  </conditionalFormatting>
  <conditionalFormatting sqref="N6">
    <cfRule type="expression" dxfId="51" priority="210">
      <formula>N6&gt;$C6</formula>
    </cfRule>
  </conditionalFormatting>
  <conditionalFormatting sqref="O6">
    <cfRule type="expression" dxfId="50" priority="209">
      <formula>O6&gt;$C6</formula>
    </cfRule>
  </conditionalFormatting>
  <conditionalFormatting sqref="P6">
    <cfRule type="expression" dxfId="49" priority="208">
      <formula>P6&gt;$C6</formula>
    </cfRule>
  </conditionalFormatting>
  <conditionalFormatting sqref="Q6">
    <cfRule type="expression" dxfId="48" priority="207">
      <formula>Q6&gt;$C6</formula>
    </cfRule>
  </conditionalFormatting>
  <conditionalFormatting sqref="R6">
    <cfRule type="expression" dxfId="47" priority="206">
      <formula>R6&gt;$C6</formula>
    </cfRule>
  </conditionalFormatting>
  <conditionalFormatting sqref="S6">
    <cfRule type="expression" dxfId="46" priority="205">
      <formula>S6&gt;$C6</formula>
    </cfRule>
  </conditionalFormatting>
  <conditionalFormatting sqref="T6">
    <cfRule type="expression" dxfId="45" priority="204">
      <formula>T6&gt;$C6</formula>
    </cfRule>
  </conditionalFormatting>
  <conditionalFormatting sqref="U6">
    <cfRule type="expression" dxfId="44" priority="203">
      <formula>U6&gt;$C6</formula>
    </cfRule>
  </conditionalFormatting>
  <conditionalFormatting sqref="V6">
    <cfRule type="expression" dxfId="43" priority="202">
      <formula>V6&gt;$C6</formula>
    </cfRule>
  </conditionalFormatting>
  <conditionalFormatting sqref="D7">
    <cfRule type="expression" dxfId="40" priority="160">
      <formula>D7&gt;$C7</formula>
    </cfRule>
  </conditionalFormatting>
  <conditionalFormatting sqref="W7">
    <cfRule type="expression" dxfId="39" priority="141">
      <formula>W7&gt;$C7</formula>
    </cfRule>
  </conditionalFormatting>
  <conditionalFormatting sqref="E7">
    <cfRule type="expression" dxfId="38" priority="159">
      <formula>E7&gt;$C7</formula>
    </cfRule>
  </conditionalFormatting>
  <conditionalFormatting sqref="F7">
    <cfRule type="expression" dxfId="37" priority="158">
      <formula>F7&gt;$C7</formula>
    </cfRule>
  </conditionalFormatting>
  <conditionalFormatting sqref="G7">
    <cfRule type="expression" dxfId="36" priority="157">
      <formula>G7&gt;$C7</formula>
    </cfRule>
  </conditionalFormatting>
  <conditionalFormatting sqref="H7">
    <cfRule type="expression" dxfId="35" priority="156">
      <formula>H7&gt;$C7</formula>
    </cfRule>
  </conditionalFormatting>
  <conditionalFormatting sqref="I7">
    <cfRule type="expression" dxfId="34" priority="155">
      <formula>I7&gt;$C7</formula>
    </cfRule>
  </conditionalFormatting>
  <conditionalFormatting sqref="J7">
    <cfRule type="expression" dxfId="33" priority="154">
      <formula>J7&gt;$C7</formula>
    </cfRule>
  </conditionalFormatting>
  <conditionalFormatting sqref="K7">
    <cfRule type="expression" dxfId="32" priority="153">
      <formula>K7&gt;$C7</formula>
    </cfRule>
  </conditionalFormatting>
  <conditionalFormatting sqref="L7">
    <cfRule type="expression" dxfId="31" priority="152">
      <formula>L7&gt;$C7</formula>
    </cfRule>
  </conditionalFormatting>
  <conditionalFormatting sqref="M7">
    <cfRule type="expression" dxfId="30" priority="151">
      <formula>M7&gt;$C7</formula>
    </cfRule>
  </conditionalFormatting>
  <conditionalFormatting sqref="N7">
    <cfRule type="expression" dxfId="29" priority="150">
      <formula>N7&gt;$C7</formula>
    </cfRule>
  </conditionalFormatting>
  <conditionalFormatting sqref="O7">
    <cfRule type="expression" dxfId="28" priority="149">
      <formula>O7&gt;$C7</formula>
    </cfRule>
  </conditionalFormatting>
  <conditionalFormatting sqref="P7">
    <cfRule type="expression" dxfId="27" priority="148">
      <formula>P7&gt;$C7</formula>
    </cfRule>
  </conditionalFormatting>
  <conditionalFormatting sqref="Q7">
    <cfRule type="expression" dxfId="26" priority="147">
      <formula>Q7&gt;$C7</formula>
    </cfRule>
  </conditionalFormatting>
  <conditionalFormatting sqref="R7">
    <cfRule type="expression" dxfId="25" priority="146">
      <formula>R7&gt;$C7</formula>
    </cfRule>
  </conditionalFormatting>
  <conditionalFormatting sqref="S7">
    <cfRule type="expression" dxfId="24" priority="145">
      <formula>S7&gt;$C7</formula>
    </cfRule>
  </conditionalFormatting>
  <conditionalFormatting sqref="T7">
    <cfRule type="expression" dxfId="23" priority="144">
      <formula>T7&gt;$C7</formula>
    </cfRule>
  </conditionalFormatting>
  <conditionalFormatting sqref="U7">
    <cfRule type="expression" dxfId="22" priority="143">
      <formula>U7&gt;$C7</formula>
    </cfRule>
  </conditionalFormatting>
  <conditionalFormatting sqref="V7">
    <cfRule type="expression" dxfId="21" priority="142">
      <formula>V7&gt;$C7</formula>
    </cfRule>
  </conditionalFormatting>
  <conditionalFormatting sqref="D8">
    <cfRule type="expression" dxfId="20" priority="140">
      <formula>D8&gt;$C8</formula>
    </cfRule>
  </conditionalFormatting>
  <conditionalFormatting sqref="W8">
    <cfRule type="expression" dxfId="19" priority="121">
      <formula>W8&gt;$C8</formula>
    </cfRule>
  </conditionalFormatting>
  <conditionalFormatting sqref="E8">
    <cfRule type="expression" dxfId="18" priority="139">
      <formula>E8&gt;$C8</formula>
    </cfRule>
  </conditionalFormatting>
  <conditionalFormatting sqref="F8">
    <cfRule type="expression" dxfId="17" priority="138">
      <formula>F8&gt;$C8</formula>
    </cfRule>
  </conditionalFormatting>
  <conditionalFormatting sqref="G8">
    <cfRule type="expression" dxfId="16" priority="137">
      <formula>G8&gt;$C8</formula>
    </cfRule>
  </conditionalFormatting>
  <conditionalFormatting sqref="H8">
    <cfRule type="expression" dxfId="15" priority="136">
      <formula>H8&gt;$C8</formula>
    </cfRule>
  </conditionalFormatting>
  <conditionalFormatting sqref="I8">
    <cfRule type="expression" dxfId="14" priority="135">
      <formula>I8&gt;$C8</formula>
    </cfRule>
  </conditionalFormatting>
  <conditionalFormatting sqref="J8">
    <cfRule type="expression" dxfId="13" priority="134">
      <formula>J8&gt;$C8</formula>
    </cfRule>
  </conditionalFormatting>
  <conditionalFormatting sqref="K8">
    <cfRule type="expression" dxfId="12" priority="133">
      <formula>K8&gt;$C8</formula>
    </cfRule>
  </conditionalFormatting>
  <conditionalFormatting sqref="L8">
    <cfRule type="expression" dxfId="11" priority="132">
      <formula>L8&gt;$C8</formula>
    </cfRule>
  </conditionalFormatting>
  <conditionalFormatting sqref="M8">
    <cfRule type="expression" dxfId="10" priority="131">
      <formula>M8&gt;$C8</formula>
    </cfRule>
  </conditionalFormatting>
  <conditionalFormatting sqref="N8">
    <cfRule type="expression" dxfId="9" priority="130">
      <formula>N8&gt;$C8</formula>
    </cfRule>
  </conditionalFormatting>
  <conditionalFormatting sqref="O8">
    <cfRule type="expression" dxfId="8" priority="129">
      <formula>O8&gt;$C8</formula>
    </cfRule>
  </conditionalFormatting>
  <conditionalFormatting sqref="P8">
    <cfRule type="expression" dxfId="7" priority="128">
      <formula>P8&gt;$C8</formula>
    </cfRule>
  </conditionalFormatting>
  <conditionalFormatting sqref="Q8">
    <cfRule type="expression" dxfId="6" priority="127">
      <formula>Q8&gt;$C8</formula>
    </cfRule>
  </conditionalFormatting>
  <conditionalFormatting sqref="R8">
    <cfRule type="expression" dxfId="5" priority="126">
      <formula>R8&gt;$C8</formula>
    </cfRule>
  </conditionalFormatting>
  <conditionalFormatting sqref="S8">
    <cfRule type="expression" dxfId="4" priority="125">
      <formula>S8&gt;$C8</formula>
    </cfRule>
  </conditionalFormatting>
  <conditionalFormatting sqref="T8">
    <cfRule type="expression" dxfId="3" priority="124">
      <formula>T8&gt;$C8</formula>
    </cfRule>
  </conditionalFormatting>
  <conditionalFormatting sqref="U8">
    <cfRule type="expression" dxfId="2" priority="123">
      <formula>U8&gt;$C8</formula>
    </cfRule>
  </conditionalFormatting>
  <conditionalFormatting sqref="V8">
    <cfRule type="expression" dxfId="1" priority="122">
      <formula>V8&gt;$C8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0"/>
  <sheetViews>
    <sheetView tabSelected="1" topLeftCell="A4" workbookViewId="0">
      <selection activeCell="I12" sqref="I1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18</v>
      </c>
    </row>
    <row r="2" spans="1:9" ht="21" x14ac:dyDescent="0.35">
      <c r="A2" s="13" t="s">
        <v>19</v>
      </c>
    </row>
    <row r="4" spans="1:9" ht="18.75" x14ac:dyDescent="0.3">
      <c r="A4" s="2" t="str">
        <f>Learners!A1</f>
        <v xml:space="preserve">5N1303 Pattern Drafting </v>
      </c>
    </row>
    <row r="6" spans="1:9" ht="25.5" x14ac:dyDescent="0.25">
      <c r="A6" s="15" t="s">
        <v>7</v>
      </c>
      <c r="B6" s="15" t="s">
        <v>9</v>
      </c>
      <c r="C6" s="15" t="s">
        <v>8</v>
      </c>
      <c r="D6" s="16" t="s">
        <v>20</v>
      </c>
      <c r="E6" s="16" t="s">
        <v>21</v>
      </c>
      <c r="F6" s="16" t="s">
        <v>22</v>
      </c>
      <c r="G6" s="16" t="s">
        <v>23</v>
      </c>
      <c r="H6" s="16" t="s">
        <v>24</v>
      </c>
      <c r="I6" s="16" t="s">
        <v>25</v>
      </c>
    </row>
    <row r="7" spans="1:9" ht="23.25" customHeight="1" x14ac:dyDescent="0.25">
      <c r="A7" s="19">
        <v>1</v>
      </c>
      <c r="B7" s="21" t="str">
        <f>IF(Learners!C11="","",Learners!C11)</f>
        <v/>
      </c>
      <c r="C7" s="21" t="str">
        <f>IF(Learners!B11="","",Learners!B11)</f>
        <v/>
      </c>
      <c r="D7" s="19" t="str">
        <f>IF(Learners!D$11="","",Learners!D$11)</f>
        <v/>
      </c>
      <c r="E7" s="19">
        <f>'Collection of Work'!$D$8</f>
        <v>0</v>
      </c>
      <c r="F7" s="19">
        <f>Project!$D$9</f>
        <v>0</v>
      </c>
      <c r="G7" s="19" t="str">
        <f>IF(B7="","",SUM(E7:F7))</f>
        <v/>
      </c>
      <c r="H7" s="19"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Work'!$E$8</f>
        <v>0</v>
      </c>
      <c r="F8" s="23">
        <f>Project!$E$9</f>
        <v>0</v>
      </c>
      <c r="G8" s="23" t="str">
        <f>IF(B8="","",SUM(E8:F8))</f>
        <v/>
      </c>
      <c r="H8" s="18" t="str">
        <f t="shared" ref="H8:H26" si="0">IF(G8="","",IF(G8&gt;79,"D",IF(G8&gt;64,"M", IF(G8&gt;49,"P",IF(G8&lt;50,"U")))))</f>
        <v/>
      </c>
      <c r="I8" s="25"/>
    </row>
    <row r="9" spans="1:9" ht="23.25" customHeight="1" x14ac:dyDescent="0.25">
      <c r="A9" s="19">
        <v>3</v>
      </c>
      <c r="B9" s="21" t="str">
        <f>IF(Learners!C13="","",Learners!C13)</f>
        <v/>
      </c>
      <c r="C9" s="21" t="str">
        <f>IF(Learners!B13="","",Learners!B13)</f>
        <v/>
      </c>
      <c r="D9" s="19" t="str">
        <f>IF(Learners!D13="","",Learners!D13)</f>
        <v/>
      </c>
      <c r="E9" s="19">
        <f>'Collection of Work'!$F$8</f>
        <v>0</v>
      </c>
      <c r="F9" s="19">
        <f>Project!$F$9</f>
        <v>0</v>
      </c>
      <c r="G9" s="19" t="str">
        <f>IF(B9="","",SUM(E9:F9))</f>
        <v/>
      </c>
      <c r="H9" s="19" t="str">
        <f t="shared" si="0"/>
        <v/>
      </c>
      <c r="I9" s="22"/>
    </row>
    <row r="10" spans="1:9" ht="23.25" customHeight="1" x14ac:dyDescent="0.25">
      <c r="A10" s="23">
        <v>4</v>
      </c>
      <c r="B10" s="24" t="str">
        <f>IF(Learners!C14="","",Learners!C14)</f>
        <v/>
      </c>
      <c r="C10" s="24" t="str">
        <f>IF(Learners!B14="","",Learners!B14)</f>
        <v/>
      </c>
      <c r="D10" s="23" t="str">
        <f>IF(Learners!D14="","",Learners!D14)</f>
        <v/>
      </c>
      <c r="E10" s="23">
        <f>'Collection of Work'!$G$8</f>
        <v>0</v>
      </c>
      <c r="F10" s="23">
        <f>Project!$G$9</f>
        <v>0</v>
      </c>
      <c r="G10" s="23" t="str">
        <f>IF(B10="","",SUM(E10:F10))</f>
        <v/>
      </c>
      <c r="H10" s="18" t="str">
        <f t="shared" si="0"/>
        <v/>
      </c>
      <c r="I10" s="25"/>
    </row>
    <row r="11" spans="1:9" ht="23.25" customHeight="1" x14ac:dyDescent="0.25">
      <c r="A11" s="19">
        <v>5</v>
      </c>
      <c r="B11" s="21" t="str">
        <f>IF(Learners!C15="","",Learners!C15)</f>
        <v/>
      </c>
      <c r="C11" s="21" t="str">
        <f>IF(Learners!B15="","",Learners!B15)</f>
        <v/>
      </c>
      <c r="D11" s="19" t="str">
        <f>IF(Learners!D15="","",Learners!D15)</f>
        <v/>
      </c>
      <c r="E11" s="19">
        <f>'Collection of Work'!$H$8</f>
        <v>0</v>
      </c>
      <c r="F11" s="19">
        <f>Project!$H$9</f>
        <v>0</v>
      </c>
      <c r="G11" s="19" t="str">
        <f>IF(B11="","",SUM(E11:F11))</f>
        <v/>
      </c>
      <c r="H11" s="19" t="str">
        <f t="shared" si="0"/>
        <v/>
      </c>
      <c r="I11" s="22"/>
    </row>
    <row r="12" spans="1:9" ht="23.25" customHeight="1" x14ac:dyDescent="0.25">
      <c r="A12" s="23">
        <v>6</v>
      </c>
      <c r="B12" s="24" t="str">
        <f>IF(Learners!C16="","",Learners!C16)</f>
        <v/>
      </c>
      <c r="C12" s="24" t="str">
        <f>IF(Learners!B16="","",Learners!B16)</f>
        <v/>
      </c>
      <c r="D12" s="23" t="str">
        <f>IF(Learners!D16="","",Learners!D16)</f>
        <v/>
      </c>
      <c r="E12" s="23">
        <f>'Collection of Work'!$I$8</f>
        <v>0</v>
      </c>
      <c r="F12" s="23">
        <f>Project!$I$9</f>
        <v>0</v>
      </c>
      <c r="G12" s="23" t="str">
        <f>IF(B12="","",SUM(E12:F12))</f>
        <v/>
      </c>
      <c r="H12" s="18" t="str">
        <f t="shared" si="0"/>
        <v/>
      </c>
      <c r="I12" s="25"/>
    </row>
    <row r="13" spans="1:9" ht="23.25" customHeight="1" x14ac:dyDescent="0.25">
      <c r="A13" s="19">
        <v>7</v>
      </c>
      <c r="B13" s="21" t="str">
        <f>IF(Learners!C17="","",Learners!C17)</f>
        <v/>
      </c>
      <c r="C13" s="21" t="str">
        <f>IF(Learners!B17="","",Learners!B17)</f>
        <v/>
      </c>
      <c r="D13" s="19" t="str">
        <f>IF(Learners!D17="","",Learners!D17)</f>
        <v/>
      </c>
      <c r="E13" s="19">
        <f>'Collection of Work'!$J$8</f>
        <v>0</v>
      </c>
      <c r="F13" s="19">
        <f>Project!$J$9</f>
        <v>0</v>
      </c>
      <c r="G13" s="19" t="str">
        <f>IF(B13="","",SUM(E13:F13))</f>
        <v/>
      </c>
      <c r="H13" s="19" t="str">
        <f t="shared" si="0"/>
        <v/>
      </c>
      <c r="I13" s="22"/>
    </row>
    <row r="14" spans="1:9" ht="23.25" customHeight="1" x14ac:dyDescent="0.25">
      <c r="A14" s="23">
        <v>8</v>
      </c>
      <c r="B14" s="24" t="str">
        <f>IF(Learners!C18="","",Learners!C18)</f>
        <v/>
      </c>
      <c r="C14" s="24" t="str">
        <f>IF(Learners!B18="","",Learners!B18)</f>
        <v/>
      </c>
      <c r="D14" s="23" t="str">
        <f>IF(Learners!D18="","",Learners!D18)</f>
        <v/>
      </c>
      <c r="E14" s="23">
        <f>'Collection of Work'!$K$8</f>
        <v>0</v>
      </c>
      <c r="F14" s="23">
        <f>Project!$K$9</f>
        <v>0</v>
      </c>
      <c r="G14" s="23" t="str">
        <f>IF(B14="","",SUM(E14:F14))</f>
        <v/>
      </c>
      <c r="H14" s="18" t="str">
        <f t="shared" si="0"/>
        <v/>
      </c>
      <c r="I14" s="25"/>
    </row>
    <row r="15" spans="1:9" ht="23.25" customHeight="1" x14ac:dyDescent="0.25">
      <c r="A15" s="19">
        <v>9</v>
      </c>
      <c r="B15" s="21" t="str">
        <f>IF(Learners!C19="","",Learners!C19)</f>
        <v/>
      </c>
      <c r="C15" s="21" t="str">
        <f>IF(Learners!B19="","",Learners!B19)</f>
        <v/>
      </c>
      <c r="D15" s="19" t="str">
        <f>IF(Learners!D19="","",Learners!D19)</f>
        <v/>
      </c>
      <c r="E15" s="19">
        <f>'Collection of Work'!$L$8</f>
        <v>0</v>
      </c>
      <c r="F15" s="19">
        <f>Project!$L$9</f>
        <v>0</v>
      </c>
      <c r="G15" s="19" t="str">
        <f>IF(B15="","",SUM(E15:F15))</f>
        <v/>
      </c>
      <c r="H15" s="19" t="str">
        <f t="shared" si="0"/>
        <v/>
      </c>
      <c r="I15" s="22"/>
    </row>
    <row r="16" spans="1:9" ht="23.25" customHeight="1" x14ac:dyDescent="0.25">
      <c r="A16" s="23">
        <v>10</v>
      </c>
      <c r="B16" s="24" t="str">
        <f>IF(Learners!C20="","",Learners!C20)</f>
        <v/>
      </c>
      <c r="C16" s="24" t="str">
        <f>IF(Learners!B20="","",Learners!B20)</f>
        <v/>
      </c>
      <c r="D16" s="23" t="str">
        <f>IF(Learners!D20="","",Learners!D20)</f>
        <v/>
      </c>
      <c r="E16" s="23">
        <f>'Collection of Work'!$M$8</f>
        <v>0</v>
      </c>
      <c r="F16" s="23">
        <f>Project!$M$9</f>
        <v>0</v>
      </c>
      <c r="G16" s="23" t="str">
        <f>IF(B16="","",SUM(E16:F16))</f>
        <v/>
      </c>
      <c r="H16" s="18" t="str">
        <f t="shared" si="0"/>
        <v/>
      </c>
      <c r="I16" s="25"/>
    </row>
    <row r="17" spans="1:9" ht="23.25" customHeight="1" x14ac:dyDescent="0.25">
      <c r="A17" s="19">
        <v>11</v>
      </c>
      <c r="B17" s="21" t="str">
        <f>IF(Learners!C21="","",Learners!C21)</f>
        <v/>
      </c>
      <c r="C17" s="21" t="str">
        <f>IF(Learners!B21="","",Learners!B21)</f>
        <v/>
      </c>
      <c r="D17" s="19" t="str">
        <f>IF(Learners!D21="","",Learners!D21)</f>
        <v/>
      </c>
      <c r="E17" s="19">
        <f>'Collection of Work'!$N$8</f>
        <v>0</v>
      </c>
      <c r="F17" s="19">
        <f>Project!$N$9</f>
        <v>0</v>
      </c>
      <c r="G17" s="19" t="str">
        <f>IF(B17="","",SUM(E17:F17))</f>
        <v/>
      </c>
      <c r="H17" s="19" t="str">
        <f t="shared" si="0"/>
        <v/>
      </c>
      <c r="I17" s="22"/>
    </row>
    <row r="18" spans="1:9" ht="23.25" customHeight="1" x14ac:dyDescent="0.25">
      <c r="A18" s="23">
        <v>12</v>
      </c>
      <c r="B18" s="24" t="str">
        <f>IF(Learners!C22="","",Learners!C22)</f>
        <v/>
      </c>
      <c r="C18" s="24" t="str">
        <f>IF(Learners!B22="","",Learners!B22)</f>
        <v/>
      </c>
      <c r="D18" s="23" t="str">
        <f>IF(Learners!D22="","",Learners!D22)</f>
        <v/>
      </c>
      <c r="E18" s="23">
        <f>'Collection of Work'!$O$8</f>
        <v>0</v>
      </c>
      <c r="F18" s="23">
        <f>Project!$O$9</f>
        <v>0</v>
      </c>
      <c r="G18" s="23" t="str">
        <f>IF(B18="","",SUM(E18:F18))</f>
        <v/>
      </c>
      <c r="H18" s="18" t="str">
        <f t="shared" si="0"/>
        <v/>
      </c>
      <c r="I18" s="25"/>
    </row>
    <row r="19" spans="1:9" ht="23.25" customHeight="1" x14ac:dyDescent="0.25">
      <c r="A19" s="19">
        <v>13</v>
      </c>
      <c r="B19" s="21" t="str">
        <f>IF(Learners!C23="","",Learners!C23)</f>
        <v/>
      </c>
      <c r="C19" s="21" t="str">
        <f>IF(Learners!B23="","",Learners!B23)</f>
        <v/>
      </c>
      <c r="D19" s="19" t="str">
        <f>IF(Learners!D23="","",Learners!D23)</f>
        <v/>
      </c>
      <c r="E19" s="19">
        <f>'Collection of Work'!$P$8</f>
        <v>0</v>
      </c>
      <c r="F19" s="19">
        <f>Project!$P$9</f>
        <v>0</v>
      </c>
      <c r="G19" s="19" t="str">
        <f>IF(B19="","",SUM(E19:F19))</f>
        <v/>
      </c>
      <c r="H19" s="19" t="str">
        <f t="shared" si="0"/>
        <v/>
      </c>
      <c r="I19" s="22"/>
    </row>
    <row r="20" spans="1:9" ht="23.25" customHeight="1" x14ac:dyDescent="0.25">
      <c r="A20" s="23">
        <v>14</v>
      </c>
      <c r="B20" s="24" t="str">
        <f>IF(Learners!C24="","",Learners!C24)</f>
        <v/>
      </c>
      <c r="C20" s="24" t="str">
        <f>IF(Learners!B24="","",Learners!B24)</f>
        <v/>
      </c>
      <c r="D20" s="23" t="str">
        <f>IF(Learners!D24="","",Learners!D24)</f>
        <v/>
      </c>
      <c r="E20" s="23">
        <f>'Collection of Work'!$Q$8</f>
        <v>0</v>
      </c>
      <c r="F20" s="23">
        <f>Project!$Q$9</f>
        <v>0</v>
      </c>
      <c r="G20" s="23" t="str">
        <f>IF(B20="","",SUM(E20:F20))</f>
        <v/>
      </c>
      <c r="H20" s="18" t="str">
        <f t="shared" si="0"/>
        <v/>
      </c>
      <c r="I20" s="25"/>
    </row>
    <row r="21" spans="1:9" ht="23.25" customHeight="1" x14ac:dyDescent="0.25">
      <c r="A21" s="19">
        <v>15</v>
      </c>
      <c r="B21" s="21" t="str">
        <f>IF(Learners!C25="","",Learners!C25)</f>
        <v/>
      </c>
      <c r="C21" s="21" t="str">
        <f>IF(Learners!B25="","",Learners!B25)</f>
        <v/>
      </c>
      <c r="D21" s="19" t="str">
        <f>IF(Learners!D25="","",Learners!D25)</f>
        <v/>
      </c>
      <c r="E21" s="19">
        <f>'Collection of Work'!$R$8</f>
        <v>0</v>
      </c>
      <c r="F21" s="19">
        <f>Project!$R$9</f>
        <v>0</v>
      </c>
      <c r="G21" s="19" t="str">
        <f>IF(B21="","",SUM(E21:F21))</f>
        <v/>
      </c>
      <c r="H21" s="19" t="str">
        <f t="shared" si="0"/>
        <v/>
      </c>
      <c r="I21" s="22"/>
    </row>
    <row r="22" spans="1:9" ht="23.25" customHeight="1" x14ac:dyDescent="0.25">
      <c r="A22" s="23">
        <v>16</v>
      </c>
      <c r="B22" s="24" t="str">
        <f>IF(Learners!C26="","",Learners!C26)</f>
        <v/>
      </c>
      <c r="C22" s="24" t="str">
        <f>IF(Learners!B26="","",Learners!B26)</f>
        <v/>
      </c>
      <c r="D22" s="23" t="str">
        <f>IF(Learners!D26="","",Learners!D26)</f>
        <v/>
      </c>
      <c r="E22" s="23">
        <f>'Collection of Work'!$S$8</f>
        <v>0</v>
      </c>
      <c r="F22" s="23">
        <f>Project!$S$9</f>
        <v>0</v>
      </c>
      <c r="G22" s="23" t="str">
        <f>IF(B22="","",SUM(E22:F22))</f>
        <v/>
      </c>
      <c r="H22" s="18" t="str">
        <f t="shared" si="0"/>
        <v/>
      </c>
      <c r="I22" s="25"/>
    </row>
    <row r="23" spans="1:9" ht="23.25" customHeight="1" x14ac:dyDescent="0.25">
      <c r="A23" s="19">
        <v>17</v>
      </c>
      <c r="B23" s="21" t="str">
        <f>IF(Learners!C27="","",Learners!C27)</f>
        <v/>
      </c>
      <c r="C23" s="21" t="str">
        <f>IF(Learners!B27="","",Learners!B27)</f>
        <v/>
      </c>
      <c r="D23" s="19" t="str">
        <f>IF(Learners!D27="","",Learners!D27)</f>
        <v/>
      </c>
      <c r="E23" s="19">
        <f>'Collection of Work'!$T$8</f>
        <v>0</v>
      </c>
      <c r="F23" s="19">
        <f>Project!$T$9</f>
        <v>0</v>
      </c>
      <c r="G23" s="19" t="str">
        <f>IF(B23="","",SUM(E23:F23))</f>
        <v/>
      </c>
      <c r="H23" s="19" t="str">
        <f t="shared" si="0"/>
        <v/>
      </c>
      <c r="I23" s="22"/>
    </row>
    <row r="24" spans="1:9" ht="23.25" customHeight="1" x14ac:dyDescent="0.25">
      <c r="A24" s="23">
        <v>18</v>
      </c>
      <c r="B24" s="24" t="str">
        <f>IF(Learners!C28="","",Learners!C28)</f>
        <v/>
      </c>
      <c r="C24" s="24" t="str">
        <f>IF(Learners!B28="","",Learners!B28)</f>
        <v/>
      </c>
      <c r="D24" s="23" t="str">
        <f>IF(Learners!D28="","",Learners!D28)</f>
        <v/>
      </c>
      <c r="E24" s="23">
        <f>'Collection of Work'!$U$8</f>
        <v>0</v>
      </c>
      <c r="F24" s="23">
        <f>Project!$U$9</f>
        <v>0</v>
      </c>
      <c r="G24" s="23" t="str">
        <f>IF(B24="","",SUM(E24:F24))</f>
        <v/>
      </c>
      <c r="H24" s="18" t="str">
        <f t="shared" si="0"/>
        <v/>
      </c>
      <c r="I24" s="25"/>
    </row>
    <row r="25" spans="1:9" ht="23.25" customHeight="1" x14ac:dyDescent="0.25">
      <c r="A25" s="19">
        <v>19</v>
      </c>
      <c r="B25" s="21" t="str">
        <f>IF(Learners!C29="","",Learners!C29)</f>
        <v/>
      </c>
      <c r="C25" s="21" t="str">
        <f>IF(Learners!B29="","",Learners!B29)</f>
        <v/>
      </c>
      <c r="D25" s="19" t="str">
        <f>IF(Learners!D29="","",Learners!D29)</f>
        <v/>
      </c>
      <c r="E25" s="19">
        <f>'Collection of Work'!$V$8</f>
        <v>0</v>
      </c>
      <c r="F25" s="19">
        <f>Project!$V$9</f>
        <v>0</v>
      </c>
      <c r="G25" s="19" t="str">
        <f>IF(B25="","",SUM(E25:F25))</f>
        <v/>
      </c>
      <c r="H25" s="19" t="str">
        <f t="shared" si="0"/>
        <v/>
      </c>
      <c r="I25" s="22"/>
    </row>
    <row r="26" spans="1:9" ht="23.25" customHeight="1" x14ac:dyDescent="0.25">
      <c r="A26" s="23">
        <v>20</v>
      </c>
      <c r="B26" s="24" t="str">
        <f>IF(Learners!C30="","",Learners!C30)</f>
        <v/>
      </c>
      <c r="C26" s="24" t="str">
        <f>IF(Learners!B30="","",Learners!B30)</f>
        <v/>
      </c>
      <c r="D26" s="23" t="str">
        <f>IF(Learners!D30="","",Learners!D30)</f>
        <v/>
      </c>
      <c r="E26" s="23">
        <f>'Collection of Work'!$W$8</f>
        <v>0</v>
      </c>
      <c r="F26" s="23">
        <f>Project!$W$9</f>
        <v>0</v>
      </c>
      <c r="G26" s="23" t="str">
        <f>IF(B26="","",SUM(E26:F26))</f>
        <v/>
      </c>
      <c r="H26" s="18" t="str">
        <f t="shared" si="0"/>
        <v/>
      </c>
      <c r="I26" s="25"/>
    </row>
    <row r="27" spans="1:9" x14ac:dyDescent="0.25">
      <c r="I27" s="17"/>
    </row>
    <row r="28" spans="1:9" ht="29.25" customHeight="1" x14ac:dyDescent="0.25">
      <c r="A28" s="30" t="s">
        <v>26</v>
      </c>
      <c r="B28" s="31"/>
      <c r="C28" s="31"/>
      <c r="D28" s="31"/>
      <c r="E28" s="31"/>
      <c r="F28" s="31"/>
      <c r="G28" s="31"/>
      <c r="H28" s="31"/>
      <c r="I28" s="31"/>
    </row>
    <row r="29" spans="1:9" ht="30" customHeight="1" x14ac:dyDescent="0.25">
      <c r="A29" s="32" t="s">
        <v>27</v>
      </c>
      <c r="B29" s="33"/>
      <c r="C29" s="33"/>
      <c r="D29" s="33"/>
      <c r="E29" s="33"/>
      <c r="F29" s="33"/>
      <c r="G29" s="33"/>
      <c r="H29" s="33"/>
      <c r="I29" s="33"/>
    </row>
    <row r="30" spans="1:9" x14ac:dyDescent="0.25">
      <c r="B30" s="7"/>
    </row>
  </sheetData>
  <sheetProtection algorithmName="SHA-512" hashValue="Fp8kjDHcefqoWjggAArz/C60pbzDpbGXSXVPjttsge2GACSPf63xOe8g9mpzXoeHMVIoIz3ntUDtllXOTUF/Eg==" saltValue="CWygCP42b3ZJPwic4ueCo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0ce844a-3414-47bc-be42-35076de08631"/>
    <ds:schemaRef ds:uri="http://www.w3.org/XML/1998/namespace"/>
    <ds:schemaRef ds:uri="http://purl.org/dc/elements/1.1/"/>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2024-12-06T14:45:39Z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