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7" l="1"/>
  <c r="C16" i="3"/>
  <c r="W12" i="7" l="1"/>
  <c r="V12" i="7"/>
  <c r="U12" i="7"/>
  <c r="T12" i="7"/>
  <c r="S12" i="7"/>
  <c r="R12" i="7"/>
  <c r="Q12" i="7"/>
  <c r="P12" i="7"/>
  <c r="O12" i="7"/>
  <c r="N12" i="7"/>
  <c r="M12" i="7"/>
  <c r="L12" i="7"/>
  <c r="K12" i="7"/>
  <c r="J12" i="7"/>
  <c r="I12" i="7"/>
  <c r="H12" i="7"/>
  <c r="G12" i="7"/>
  <c r="F12" i="7"/>
  <c r="E12" i="7"/>
  <c r="D12" i="7"/>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16" i="3"/>
  <c r="V16" i="3"/>
  <c r="U16" i="3"/>
  <c r="T16" i="3"/>
  <c r="S16" i="3"/>
  <c r="R16" i="3"/>
  <c r="Q16" i="3"/>
  <c r="P16" i="3"/>
  <c r="O16" i="3"/>
  <c r="N16" i="3"/>
  <c r="M16" i="3"/>
  <c r="L16" i="3"/>
  <c r="K16" i="3"/>
  <c r="J16" i="3"/>
  <c r="I16" i="3"/>
  <c r="H16" i="3"/>
  <c r="G16" i="3"/>
  <c r="F16" i="3"/>
  <c r="E16" i="3"/>
  <c r="D16"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<sst xmlns="http://schemas.openxmlformats.org/spreadsheetml/2006/main" count="67" uniqueCount="44">
  <si>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</si>
  <si>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</si>
  <si>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</si>
  <si>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</si>
  <si>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</si>
  <si>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</si>
  <si>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</si>
  <si>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</si>
  <si>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</si>
  <si>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</si>
  <si>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</si>
  <si>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</si>
  <si>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</si>
  <si>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</si>
  <si>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</si>
  <si>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</si>
  <si>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</si>
  <si>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</si>
  <si>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</si>
  <si>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</si>
  <si>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</si>
  <si>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</si>
  <si>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</si>
  <si>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</si>
  <si>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</si>
  <si>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</si>
  <si>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</si>
  <si>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</si>
  <si>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5N1279 Human Growth &amp; Development</t>
  </si>
  <si>
    <t>Accurate assessment of needs</t>
  </si>
  <si>
    <t>Detailed description of appropriate strategies for meeting needs in terms of individual/family/community/ government involvement</t>
  </si>
  <si>
    <t>Thorough understanding of interpersonal skills required</t>
  </si>
  <si>
    <t>Comprehensive, appropriate and sensitive actions to meet needs outlined</t>
  </si>
  <si>
    <t>Assignment 2</t>
  </si>
  <si>
    <t xml:space="preserve">Assignment 1                </t>
  </si>
  <si>
    <t>Assignment 1 &amp; 2 (2x30%) 60%</t>
  </si>
  <si>
    <t>Examination 40%</t>
  </si>
  <si>
    <t>Section A: Structured Questions</t>
  </si>
  <si>
    <t xml:space="preserve">4 Questions, answer all 4 </t>
  </si>
  <si>
    <t>Question No. 1</t>
  </si>
  <si>
    <t>Question No. 2</t>
  </si>
  <si>
    <t>Question No. 3</t>
  </si>
  <si>
    <t>Question No. 4</t>
  </si>
  <si>
    <t>TOTAL divided by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</si>
</sst>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xf numFmtId="164" fontId="0" fillId="0" borderId="1" xfId="0" applyNumberFormat="1" applyBorder="1" applyAlignment="1" applyProtection="1">
      <alignment horizontal="center" vertical="center"/>
      <protection locked="0"/>
    </xf>
    <xf numFmtId="0" fontId="0" fillId="0" borderId="1" xfId="0" applyBorder="1" applyAlignment="1">
      <alignment wrapText="1"/>
    </xf>
    <xf numFmtId="0" fontId="9" fillId="0" borderId="1" xfId="0" applyFont="1" applyBorder="1" applyAlignment="1">
      <alignment horizontal="right"/>
    </xf>
    <xf numFmtId="0" fontId="9" fillId="0" borderId="1" xfId="0" applyFont="1" applyBorder="1" applyAlignment="1">
      <alignment horizontal="right" vertical="center"/>
    </xf>
    <xf numFmtId="0" fontId="0" fillId="3" borderId="3" xfId="0" applyFill="1" applyBorder="1" applyAlignment="1"/>
    <xf numFmtId="0" fontId="1" fillId="3" borderId="0" xfId="0" applyFont="1" applyFill="1" applyBorder="1" applyAlignment="1">
      <alignment vertical="top"/>
    </xf>
    <xf numFmtId="0" fontId="0" fillId="3" borderId="0" xfId="0" applyFill="1" applyBorder="1"/>
    <xf numFmtId="0" fontId="0" fillId="3" borderId="0" xfId="0" applyFill="1" applyBorder="1" applyAlignment="1">
      <alignment horizontal="center"/>
    </xf>
    <xf numFmtId="164" fontId="0" fillId="3" borderId="2" xfId="0" applyNumberFormat="1" applyFill="1" applyBorder="1" applyAlignment="1" applyProtection="1">
      <alignment horizontal="center" vertical="center"/>
      <protection locked="0"/>
    </xf>
    <xf numFmtId="0" fontId="11" fillId="0" borderId="1" xfId="0" applyFont="1" applyBorder="1" applyAlignment="1">
      <alignment horizontal="left" vertical="center" wrapText="1"/>
    </xf>
    <xf numFmtId="0" fontId="0" fillId="0" borderId="1" xfId="0" applyBorder="1" applyAlignment="1">
      <alignment horizontal="left" vertical="center"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D15" sqref="D15"/>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dfJkpz0VA+SPl8+JPr8AVVG+wp+rpbsM8/eOpocJktgPzdby4buP1soc/GWOFysICUiuLG2r7TZXFmtxpinfYw==" saltValue="L+vg3kMPwjfeUO/qGiND3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9"/>
  <sheetViews>
    <sheetView workbookViewId="0">
      <pane xSplit="2" ySplit="5" topLeftCell="C6" activePane="bottomRight" state="frozen"/>
      <selection pane="topRight" activeCell="C1" sqref="C1"/>
      <selection pane="bottomLeft" activeCell="A6" sqref="A6"/>
      <selection pane="bottomRight" activeCell="D7" sqref="D7:D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5N1279 Human Growth &amp; Development</v>
      </c>
    </row>
    <row r="2" spans="1:23"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18.75" x14ac:dyDescent="0.3">
      <c r="A3" s="2" t="s">
        <v>35</v>
      </c>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30" x14ac:dyDescent="0.25">
      <c r="A5" s="10" t="s">
        <v>11</v>
      </c>
      <c r="B5" s="11"/>
      <c r="C5" s="12" t="s">
        <v>12</v>
      </c>
      <c r="D5" s="45"/>
      <c r="E5" s="45"/>
      <c r="F5" s="45"/>
      <c r="G5" s="45"/>
      <c r="H5" s="45"/>
      <c r="I5" s="45"/>
      <c r="J5" s="45"/>
      <c r="K5" s="45"/>
      <c r="L5" s="45"/>
      <c r="M5" s="45"/>
      <c r="N5" s="45"/>
      <c r="O5" s="45"/>
      <c r="P5" s="45"/>
      <c r="Q5" s="45"/>
      <c r="R5" s="45"/>
      <c r="S5" s="45"/>
      <c r="T5" s="45"/>
      <c r="U5" s="45"/>
      <c r="V5" s="45"/>
      <c r="W5" s="45"/>
    </row>
    <row r="6" spans="1:23" ht="15" customHeight="1" x14ac:dyDescent="0.25">
      <c r="A6" s="21" t="s">
        <v>34</v>
      </c>
      <c r="B6" s="22"/>
      <c r="C6" s="23"/>
      <c r="D6" s="24"/>
      <c r="E6" s="24"/>
      <c r="F6" s="24"/>
      <c r="G6" s="24"/>
      <c r="H6" s="24"/>
      <c r="I6" s="24"/>
      <c r="J6" s="24"/>
      <c r="K6" s="24"/>
      <c r="L6" s="24"/>
      <c r="M6" s="24"/>
      <c r="N6" s="24"/>
      <c r="O6" s="24"/>
      <c r="P6" s="24"/>
      <c r="Q6" s="24"/>
      <c r="R6" s="24"/>
      <c r="S6" s="24"/>
      <c r="T6" s="24"/>
      <c r="U6" s="24"/>
      <c r="V6" s="24"/>
      <c r="W6" s="24"/>
    </row>
    <row r="7" spans="1:23" ht="15" customHeight="1" x14ac:dyDescent="0.25">
      <c r="A7" s="34" t="s">
        <v>13</v>
      </c>
      <c r="B7" s="31" t="s">
        <v>29</v>
      </c>
      <c r="C7" s="27">
        <v>10</v>
      </c>
      <c r="D7" s="32"/>
      <c r="E7" s="32"/>
      <c r="F7" s="32"/>
      <c r="G7" s="32"/>
      <c r="H7" s="32"/>
      <c r="I7" s="32"/>
      <c r="J7" s="32"/>
      <c r="K7" s="32"/>
      <c r="L7" s="32"/>
      <c r="M7" s="32"/>
      <c r="N7" s="32"/>
      <c r="O7" s="32"/>
      <c r="P7" s="32"/>
      <c r="Q7" s="32"/>
      <c r="R7" s="32"/>
      <c r="S7" s="32"/>
      <c r="T7" s="32"/>
      <c r="U7" s="32"/>
      <c r="V7" s="32"/>
      <c r="W7" s="32"/>
    </row>
    <row r="8" spans="1:23" ht="45" customHeight="1" x14ac:dyDescent="0.25">
      <c r="A8" s="30" t="s">
        <v>13</v>
      </c>
      <c r="B8" s="33" t="s">
        <v>30</v>
      </c>
      <c r="C8" s="27">
        <v>10</v>
      </c>
      <c r="D8" s="32"/>
      <c r="E8" s="32"/>
      <c r="F8" s="32"/>
      <c r="G8" s="32"/>
      <c r="H8" s="32"/>
      <c r="I8" s="32"/>
      <c r="J8" s="32"/>
      <c r="K8" s="32"/>
      <c r="L8" s="32"/>
      <c r="M8" s="32"/>
      <c r="N8" s="32"/>
      <c r="O8" s="32"/>
      <c r="P8" s="32"/>
      <c r="Q8" s="32"/>
      <c r="R8" s="32"/>
      <c r="S8" s="32"/>
      <c r="T8" s="32"/>
      <c r="U8" s="32"/>
      <c r="V8" s="32"/>
      <c r="W8" s="32"/>
    </row>
    <row r="9" spans="1:23" ht="15" customHeight="1" x14ac:dyDescent="0.25">
      <c r="A9" s="34" t="s">
        <v>13</v>
      </c>
      <c r="B9" s="31" t="s">
        <v>31</v>
      </c>
      <c r="C9" s="27">
        <v>5</v>
      </c>
      <c r="D9" s="32"/>
      <c r="E9" s="32"/>
      <c r="F9" s="32"/>
      <c r="G9" s="32"/>
      <c r="H9" s="32"/>
      <c r="I9" s="32"/>
      <c r="J9" s="32"/>
      <c r="K9" s="32"/>
      <c r="L9" s="32"/>
      <c r="M9" s="32"/>
      <c r="N9" s="32"/>
      <c r="O9" s="32"/>
      <c r="P9" s="32"/>
      <c r="Q9" s="32"/>
      <c r="R9" s="32"/>
      <c r="S9" s="32"/>
      <c r="T9" s="32"/>
      <c r="U9" s="32"/>
      <c r="V9" s="32"/>
      <c r="W9" s="32"/>
    </row>
    <row r="10" spans="1:23" ht="30" customHeight="1" x14ac:dyDescent="0.25">
      <c r="A10" s="35" t="s">
        <v>13</v>
      </c>
      <c r="B10" s="33" t="s">
        <v>32</v>
      </c>
      <c r="C10" s="27">
        <v>5</v>
      </c>
      <c r="D10" s="32"/>
      <c r="E10" s="32"/>
      <c r="F10" s="32"/>
      <c r="G10" s="32"/>
      <c r="H10" s="32"/>
      <c r="I10" s="32"/>
      <c r="J10" s="32"/>
      <c r="K10" s="32"/>
      <c r="L10" s="32"/>
      <c r="M10" s="32"/>
      <c r="N10" s="32"/>
      <c r="O10" s="32"/>
      <c r="P10" s="32"/>
      <c r="Q10" s="32"/>
      <c r="R10" s="32"/>
      <c r="S10" s="32"/>
      <c r="T10" s="32"/>
      <c r="U10" s="32"/>
      <c r="V10" s="32"/>
      <c r="W10" s="32"/>
    </row>
    <row r="11" spans="1:23" ht="15" customHeight="1" x14ac:dyDescent="0.25">
      <c r="A11" s="21" t="s">
        <v>33</v>
      </c>
      <c r="B11" s="36"/>
      <c r="C11" s="23"/>
      <c r="D11" s="24"/>
      <c r="E11" s="24"/>
      <c r="F11" s="24"/>
      <c r="G11" s="24"/>
      <c r="H11" s="24"/>
      <c r="I11" s="24"/>
      <c r="J11" s="24"/>
      <c r="K11" s="24"/>
      <c r="L11" s="24"/>
      <c r="M11" s="24"/>
      <c r="N11" s="24"/>
      <c r="O11" s="24"/>
      <c r="P11" s="24"/>
      <c r="Q11" s="24"/>
      <c r="R11" s="24"/>
      <c r="S11" s="24"/>
      <c r="T11" s="24"/>
      <c r="U11" s="24"/>
      <c r="V11" s="24"/>
      <c r="W11" s="24"/>
    </row>
    <row r="12" spans="1:23" ht="15" customHeight="1" x14ac:dyDescent="0.25">
      <c r="A12" s="34" t="s">
        <v>13</v>
      </c>
      <c r="B12" s="31" t="s">
        <v>29</v>
      </c>
      <c r="C12" s="27">
        <v>10</v>
      </c>
      <c r="D12" s="32"/>
      <c r="E12" s="32"/>
      <c r="F12" s="32"/>
      <c r="G12" s="32"/>
      <c r="H12" s="32"/>
      <c r="I12" s="32"/>
      <c r="J12" s="32"/>
      <c r="K12" s="32"/>
      <c r="L12" s="32"/>
      <c r="M12" s="32"/>
      <c r="N12" s="32"/>
      <c r="O12" s="32"/>
      <c r="P12" s="32"/>
      <c r="Q12" s="32"/>
      <c r="R12" s="32"/>
      <c r="S12" s="32"/>
      <c r="T12" s="32"/>
      <c r="U12" s="32"/>
      <c r="V12" s="32"/>
      <c r="W12" s="32"/>
    </row>
    <row r="13" spans="1:23" ht="45" customHeight="1" x14ac:dyDescent="0.25">
      <c r="A13" s="30" t="s">
        <v>13</v>
      </c>
      <c r="B13" s="33" t="s">
        <v>30</v>
      </c>
      <c r="C13" s="27">
        <v>10</v>
      </c>
      <c r="D13" s="32"/>
      <c r="E13" s="32"/>
      <c r="F13" s="32"/>
      <c r="G13" s="32"/>
      <c r="H13" s="32"/>
      <c r="I13" s="32"/>
      <c r="J13" s="32"/>
      <c r="K13" s="32"/>
      <c r="L13" s="32"/>
      <c r="M13" s="32"/>
      <c r="N13" s="32"/>
      <c r="O13" s="32"/>
      <c r="P13" s="32"/>
      <c r="Q13" s="32"/>
      <c r="R13" s="32"/>
      <c r="S13" s="32"/>
      <c r="T13" s="32"/>
      <c r="U13" s="32"/>
      <c r="V13" s="32"/>
      <c r="W13" s="32"/>
    </row>
    <row r="14" spans="1:23" ht="15" customHeight="1" x14ac:dyDescent="0.25">
      <c r="A14" s="34" t="s">
        <v>13</v>
      </c>
      <c r="B14" s="31" t="s">
        <v>31</v>
      </c>
      <c r="C14" s="27">
        <v>5</v>
      </c>
      <c r="D14" s="32"/>
      <c r="E14" s="32"/>
      <c r="F14" s="32"/>
      <c r="G14" s="32"/>
      <c r="H14" s="32"/>
      <c r="I14" s="32"/>
      <c r="J14" s="32"/>
      <c r="K14" s="32"/>
      <c r="L14" s="32"/>
      <c r="M14" s="32"/>
      <c r="N14" s="32"/>
      <c r="O14" s="32"/>
      <c r="P14" s="32"/>
      <c r="Q14" s="32"/>
      <c r="R14" s="32"/>
      <c r="S14" s="32"/>
      <c r="T14" s="32"/>
      <c r="U14" s="32"/>
      <c r="V14" s="32"/>
      <c r="W14" s="32"/>
    </row>
    <row r="15" spans="1:23" ht="30" customHeight="1" x14ac:dyDescent="0.25">
      <c r="A15" s="35" t="s">
        <v>13</v>
      </c>
      <c r="B15" s="33" t="s">
        <v>32</v>
      </c>
      <c r="C15" s="27">
        <v>5</v>
      </c>
      <c r="D15" s="32"/>
      <c r="E15" s="32"/>
      <c r="F15" s="32"/>
      <c r="G15" s="32"/>
      <c r="H15" s="32"/>
      <c r="I15" s="32"/>
      <c r="J15" s="32"/>
      <c r="K15" s="32"/>
      <c r="L15" s="32"/>
      <c r="M15" s="32"/>
      <c r="N15" s="32"/>
      <c r="O15" s="32"/>
      <c r="P15" s="32"/>
      <c r="Q15" s="32"/>
      <c r="R15" s="32"/>
      <c r="S15" s="32"/>
      <c r="T15" s="32"/>
      <c r="U15" s="32"/>
      <c r="V15" s="32"/>
      <c r="W15" s="32"/>
    </row>
    <row r="16" spans="1:23" x14ac:dyDescent="0.25">
      <c r="A16" s="8" t="s">
        <v>14</v>
      </c>
      <c r="B16" s="8"/>
      <c r="C16" s="9">
        <f>SUM(C6:C15)</f>
        <v>60</v>
      </c>
      <c r="D16" s="9">
        <f t="shared" ref="C16:W16" si="0">SUM(D6:D15)</f>
        <v>0</v>
      </c>
      <c r="E16" s="9">
        <f t="shared" si="0"/>
        <v>0</v>
      </c>
      <c r="F16" s="9">
        <f t="shared" si="0"/>
        <v>0</v>
      </c>
      <c r="G16" s="9">
        <f t="shared" si="0"/>
        <v>0</v>
      </c>
      <c r="H16" s="9">
        <f t="shared" si="0"/>
        <v>0</v>
      </c>
      <c r="I16" s="9">
        <f t="shared" si="0"/>
        <v>0</v>
      </c>
      <c r="J16" s="9">
        <f t="shared" si="0"/>
        <v>0</v>
      </c>
      <c r="K16" s="9">
        <f t="shared" si="0"/>
        <v>0</v>
      </c>
      <c r="L16" s="9">
        <f t="shared" si="0"/>
        <v>0</v>
      </c>
      <c r="M16" s="9">
        <f t="shared" si="0"/>
        <v>0</v>
      </c>
      <c r="N16" s="9">
        <f t="shared" si="0"/>
        <v>0</v>
      </c>
      <c r="O16" s="9">
        <f t="shared" si="0"/>
        <v>0</v>
      </c>
      <c r="P16" s="9">
        <f t="shared" si="0"/>
        <v>0</v>
      </c>
      <c r="Q16" s="9">
        <f t="shared" si="0"/>
        <v>0</v>
      </c>
      <c r="R16" s="9">
        <f t="shared" si="0"/>
        <v>0</v>
      </c>
      <c r="S16" s="9">
        <f t="shared" si="0"/>
        <v>0</v>
      </c>
      <c r="T16" s="9">
        <f t="shared" si="0"/>
        <v>0</v>
      </c>
      <c r="U16" s="9">
        <f t="shared" si="0"/>
        <v>0</v>
      </c>
      <c r="V16" s="9">
        <f t="shared" si="0"/>
        <v>0</v>
      </c>
      <c r="W16" s="9">
        <f t="shared" si="0"/>
        <v>0</v>
      </c>
    </row>
    <row r="18" spans="1:2" x14ac:dyDescent="0.25">
      <c r="A18" t="s">
        <v>15</v>
      </c>
      <c r="B18" t="s">
        <v>16</v>
      </c>
    </row>
    <row r="19" spans="1:2" x14ac:dyDescent="0.25">
      <c r="B19" t="s">
        <v>17</v>
      </c>
    </row>
  </sheetData>
  <sheetProtection algorithmName="SHA-512" hashValue="2ZWB4bbgtFUwBDEwudJs259nsYjjnGKdjH8jzKKPhEdypdubu6dSIfKUSM+qTfQE+QHV3Qwh37wOkkgPNHD6jA==" saltValue="Cj4j2Zz1TYDT/i+nbHyXY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10">
    <cfRule type="expression" dxfId="28" priority="220">
      <formula>D7&gt;$C7</formula>
    </cfRule>
  </conditionalFormatting>
  <conditionalFormatting sqref="D6">
    <cfRule type="expression" dxfId="27" priority="180">
      <formula>D6&gt;$C6</formula>
    </cfRule>
  </conditionalFormatting>
  <conditionalFormatting sqref="E6:W6">
    <cfRule type="expression" dxfId="26" priority="179">
      <formula>E6&gt;$C6</formula>
    </cfRule>
  </conditionalFormatting>
  <conditionalFormatting sqref="D11">
    <cfRule type="expression" dxfId="25" priority="178">
      <formula>D11&gt;$C11</formula>
    </cfRule>
  </conditionalFormatting>
  <conditionalFormatting sqref="E11:W11">
    <cfRule type="expression" dxfId="24" priority="177">
      <formula>E11&gt;$C11</formula>
    </cfRule>
  </conditionalFormatting>
  <conditionalFormatting sqref="D12:D15">
    <cfRule type="expression" dxfId="23" priority="160">
      <formula>D12&gt;$C12</formula>
    </cfRule>
  </conditionalFormatting>
  <conditionalFormatting sqref="W12:W15">
    <cfRule type="expression" dxfId="22" priority="141">
      <formula>W12&gt;$C12</formula>
    </cfRule>
  </conditionalFormatting>
  <conditionalFormatting sqref="E12:E15">
    <cfRule type="expression" dxfId="21" priority="159">
      <formula>E12&gt;$C12</formula>
    </cfRule>
  </conditionalFormatting>
  <conditionalFormatting sqref="F12:F15">
    <cfRule type="expression" dxfId="20" priority="158">
      <formula>F12&gt;$C12</formula>
    </cfRule>
  </conditionalFormatting>
  <conditionalFormatting sqref="G12:G15">
    <cfRule type="expression" dxfId="19" priority="157">
      <formula>G12&gt;$C12</formula>
    </cfRule>
  </conditionalFormatting>
  <conditionalFormatting sqref="H12:H15">
    <cfRule type="expression" dxfId="18" priority="156">
      <formula>H12&gt;$C12</formula>
    </cfRule>
  </conditionalFormatting>
  <conditionalFormatting sqref="I12:I15">
    <cfRule type="expression" dxfId="17" priority="155">
      <formula>I12&gt;$C12</formula>
    </cfRule>
  </conditionalFormatting>
  <conditionalFormatting sqref="J12:J15">
    <cfRule type="expression" dxfId="16" priority="154">
      <formula>J12&gt;$C12</formula>
    </cfRule>
  </conditionalFormatting>
  <conditionalFormatting sqref="K12:K15">
    <cfRule type="expression" dxfId="15" priority="153">
      <formula>K12&gt;$C12</formula>
    </cfRule>
  </conditionalFormatting>
  <conditionalFormatting sqref="L12:L15">
    <cfRule type="expression" dxfId="14" priority="152">
      <formula>L12&gt;$C12</formula>
    </cfRule>
  </conditionalFormatting>
  <conditionalFormatting sqref="M12:M15">
    <cfRule type="expression" dxfId="13" priority="151">
      <formula>M12&gt;$C12</formula>
    </cfRule>
  </conditionalFormatting>
  <conditionalFormatting sqref="N12:N15">
    <cfRule type="expression" dxfId="12" priority="150">
      <formula>N12&gt;$C12</formula>
    </cfRule>
  </conditionalFormatting>
  <conditionalFormatting sqref="O12:O15">
    <cfRule type="expression" dxfId="11" priority="149">
      <formula>O12&gt;$C12</formula>
    </cfRule>
  </conditionalFormatting>
  <conditionalFormatting sqref="P12:P15">
    <cfRule type="expression" dxfId="10" priority="148">
      <formula>P12&gt;$C12</formula>
    </cfRule>
  </conditionalFormatting>
  <conditionalFormatting sqref="Q12:Q15">
    <cfRule type="expression" dxfId="9" priority="147">
      <formula>Q12&gt;$C12</formula>
    </cfRule>
  </conditionalFormatting>
  <conditionalFormatting sqref="R12:R15">
    <cfRule type="expression" dxfId="8" priority="146">
      <formula>R12&gt;$C12</formula>
    </cfRule>
  </conditionalFormatting>
  <conditionalFormatting sqref="S12:S15">
    <cfRule type="expression" dxfId="7" priority="145">
      <formula>S12&gt;$C12</formula>
    </cfRule>
  </conditionalFormatting>
  <conditionalFormatting sqref="T12:T15">
    <cfRule type="expression" dxfId="6" priority="144">
      <formula>T12&gt;$C12</formula>
    </cfRule>
  </conditionalFormatting>
  <conditionalFormatting sqref="U12:U15">
    <cfRule type="expression" dxfId="5" priority="143">
      <formula>U12&gt;$C12</formula>
    </cfRule>
  </conditionalFormatting>
  <conditionalFormatting sqref="V12:V15">
    <cfRule type="expression" dxfId="4" priority="142">
      <formula>V12&gt;$C12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5"/>
  <sheetViews>
    <sheetView workbookViewId="0">
      <pane xSplit="2" ySplit="5" topLeftCell="C6" activePane="bottomRight" state="frozen"/>
      <selection pane="topRight" activeCell="C1" sqref="C1"/>
      <selection pane="bottomLeft" activeCell="A6" sqref="A6"/>
      <selection pane="bottomRight" activeCell="D8" sqref="D8:D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5N1279 Human Growth &amp; Development</v>
      </c>
    </row>
    <row r="2" spans="1:23"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18.75" x14ac:dyDescent="0.3">
      <c r="A3" s="2" t="s">
        <v>36</v>
      </c>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30" x14ac:dyDescent="0.25">
      <c r="A5" s="10" t="s">
        <v>11</v>
      </c>
      <c r="B5" s="11"/>
      <c r="C5" s="12" t="s">
        <v>12</v>
      </c>
      <c r="D5" s="45"/>
      <c r="E5" s="45"/>
      <c r="F5" s="45"/>
      <c r="G5" s="45"/>
      <c r="H5" s="45"/>
      <c r="I5" s="45"/>
      <c r="J5" s="45"/>
      <c r="K5" s="45"/>
      <c r="L5" s="45"/>
      <c r="M5" s="45"/>
      <c r="N5" s="45"/>
      <c r="O5" s="45"/>
      <c r="P5" s="45"/>
      <c r="Q5" s="45"/>
      <c r="R5" s="45"/>
      <c r="S5" s="45"/>
      <c r="T5" s="45"/>
      <c r="U5" s="45"/>
      <c r="V5" s="45"/>
      <c r="W5" s="45"/>
    </row>
    <row r="6" spans="1:23" ht="15" customHeight="1" x14ac:dyDescent="0.25">
      <c r="A6" s="21" t="s">
        <v>37</v>
      </c>
      <c r="B6" s="22"/>
      <c r="C6" s="23"/>
      <c r="D6" s="24"/>
      <c r="E6" s="24"/>
      <c r="F6" s="24"/>
      <c r="G6" s="24"/>
      <c r="H6" s="24"/>
      <c r="I6" s="24"/>
      <c r="J6" s="24"/>
      <c r="K6" s="24"/>
      <c r="L6" s="24"/>
      <c r="M6" s="24"/>
      <c r="N6" s="24"/>
      <c r="O6" s="24"/>
      <c r="P6" s="24"/>
      <c r="Q6" s="24"/>
      <c r="R6" s="24"/>
      <c r="S6" s="24"/>
      <c r="T6" s="24"/>
      <c r="U6" s="24"/>
      <c r="V6" s="24"/>
      <c r="W6" s="24"/>
    </row>
    <row r="7" spans="1:23" ht="15" customHeight="1" x14ac:dyDescent="0.25">
      <c r="A7" s="37" t="s">
        <v>38</v>
      </c>
      <c r="B7" s="38"/>
      <c r="C7" s="39"/>
      <c r="D7" s="40"/>
      <c r="E7" s="40"/>
      <c r="F7" s="40"/>
      <c r="G7" s="40"/>
      <c r="H7" s="40"/>
      <c r="I7" s="40"/>
      <c r="J7" s="40"/>
      <c r="K7" s="40"/>
      <c r="L7" s="40"/>
      <c r="M7" s="40"/>
      <c r="N7" s="40"/>
      <c r="O7" s="40"/>
      <c r="P7" s="40"/>
      <c r="Q7" s="40"/>
      <c r="R7" s="40"/>
      <c r="S7" s="40"/>
      <c r="T7" s="40"/>
      <c r="U7" s="40"/>
      <c r="V7" s="40"/>
      <c r="W7" s="40"/>
    </row>
    <row r="8" spans="1:23" ht="15" customHeight="1" x14ac:dyDescent="0.25">
      <c r="A8" s="35" t="s">
        <v>13</v>
      </c>
      <c r="B8" s="42" t="s">
        <v>39</v>
      </c>
      <c r="C8" s="5">
        <v>20</v>
      </c>
      <c r="D8" s="32"/>
      <c r="E8" s="32"/>
      <c r="F8" s="32"/>
      <c r="G8" s="32"/>
      <c r="H8" s="32"/>
      <c r="I8" s="32"/>
      <c r="J8" s="32"/>
      <c r="K8" s="32"/>
      <c r="L8" s="32"/>
      <c r="M8" s="32"/>
      <c r="N8" s="32"/>
      <c r="O8" s="32"/>
      <c r="P8" s="32"/>
      <c r="Q8" s="32"/>
      <c r="R8" s="32"/>
      <c r="S8" s="32"/>
      <c r="T8" s="32"/>
      <c r="U8" s="32"/>
      <c r="V8" s="32"/>
      <c r="W8" s="32"/>
    </row>
    <row r="9" spans="1:23" ht="15" customHeight="1" x14ac:dyDescent="0.25">
      <c r="A9" s="35" t="s">
        <v>13</v>
      </c>
      <c r="B9" s="41" t="s">
        <v>40</v>
      </c>
      <c r="C9" s="5">
        <v>20</v>
      </c>
      <c r="D9" s="32"/>
      <c r="E9" s="32"/>
      <c r="F9" s="32"/>
      <c r="G9" s="32"/>
      <c r="H9" s="32"/>
      <c r="I9" s="32"/>
      <c r="J9" s="32"/>
      <c r="K9" s="32"/>
      <c r="L9" s="32"/>
      <c r="M9" s="32"/>
      <c r="N9" s="32"/>
      <c r="O9" s="32"/>
      <c r="P9" s="32"/>
      <c r="Q9" s="32"/>
      <c r="R9" s="32"/>
      <c r="S9" s="32"/>
      <c r="T9" s="32"/>
      <c r="U9" s="32"/>
      <c r="V9" s="32"/>
      <c r="W9" s="32"/>
    </row>
    <row r="10" spans="1:23" ht="15" customHeight="1" x14ac:dyDescent="0.25">
      <c r="A10" s="35" t="s">
        <v>13</v>
      </c>
      <c r="B10" s="41" t="s">
        <v>41</v>
      </c>
      <c r="C10" s="5">
        <v>20</v>
      </c>
      <c r="D10" s="32"/>
      <c r="E10" s="32"/>
      <c r="F10" s="32"/>
      <c r="G10" s="32"/>
      <c r="H10" s="32"/>
      <c r="I10" s="32"/>
      <c r="J10" s="32"/>
      <c r="K10" s="32"/>
      <c r="L10" s="32"/>
      <c r="M10" s="32"/>
      <c r="N10" s="32"/>
      <c r="O10" s="32"/>
      <c r="P10" s="32"/>
      <c r="Q10" s="32"/>
      <c r="R10" s="32"/>
      <c r="S10" s="32"/>
      <c r="T10" s="32"/>
      <c r="U10" s="32"/>
      <c r="V10" s="32"/>
      <c r="W10" s="32"/>
    </row>
    <row r="11" spans="1:23" ht="15" customHeight="1" x14ac:dyDescent="0.25">
      <c r="A11" s="35" t="s">
        <v>13</v>
      </c>
      <c r="B11" s="41" t="s">
        <v>42</v>
      </c>
      <c r="C11" s="5">
        <v>20</v>
      </c>
      <c r="D11" s="32"/>
      <c r="E11" s="32"/>
      <c r="F11" s="32"/>
      <c r="G11" s="32"/>
      <c r="H11" s="32"/>
      <c r="I11" s="32"/>
      <c r="J11" s="32"/>
      <c r="K11" s="32"/>
      <c r="L11" s="32"/>
      <c r="M11" s="32"/>
      <c r="N11" s="32"/>
      <c r="O11" s="32"/>
      <c r="P11" s="32"/>
      <c r="Q11" s="32"/>
      <c r="R11" s="32"/>
      <c r="S11" s="32"/>
      <c r="T11" s="32"/>
      <c r="U11" s="32"/>
      <c r="V11" s="32"/>
      <c r="W11" s="32"/>
    </row>
    <row r="12" spans="1:23" x14ac:dyDescent="0.25">
      <c r="A12" s="8" t="s">
        <v>43</v>
      </c>
      <c r="B12" s="8"/>
      <c r="C12" s="9">
        <f>SUM(C6:C11)/2</f>
        <v>40</v>
      </c>
      <c r="D12" s="9">
        <f t="shared" ref="C12:W12" si="0">SUM(D6:D11)/2</f>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row>
    <row r="14" spans="1:23" x14ac:dyDescent="0.25">
      <c r="A14" t="s">
        <v>15</v>
      </c>
      <c r="B14" t="s">
        <v>16</v>
      </c>
    </row>
    <row r="15" spans="1:23" x14ac:dyDescent="0.25">
      <c r="B15" t="s">
        <v>17</v>
      </c>
    </row>
  </sheetData>
  <sheetProtection algorithmName="SHA-512" hashValue="hMm6DLey4fGtQtH/Y4bfO1cmNAaZfCz8Y/IvJ35mAtpvKp/Y0cD0j+wZCTJn19gw1udo0RAg/EOM61xPMpkvsQ==" saltValue="7qbfTUsjdFpm1j/4f3V1j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8:W11">
    <cfRule type="expression" dxfId="3" priority="220">
      <formula>D8&gt;$C8</formula>
    </cfRule>
  </conditionalFormatting>
  <conditionalFormatting sqref="D6:D7">
    <cfRule type="expression" dxfId="2" priority="180">
      <formula>D6&gt;$C6</formula>
    </cfRule>
  </conditionalFormatting>
  <conditionalFormatting sqref="E6:W7">
    <cfRule type="expression" dxfId="1" priority="179">
      <formula>E6&gt;$C6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2" sqref="I1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5N1279 Human Growth &amp; Development</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5" t="str">
        <f>IF(Learners!C11="","",Learners!C11)</f>
        <v/>
      </c>
      <c r="C7" s="25" t="str">
        <f>IF(Learners!B11="","",Learners!B11)</f>
        <v/>
      </c>
      <c r="D7" s="20" t="str">
        <f>IF(Learners!D$11="","",Learners!D$11)</f>
        <v/>
      </c>
      <c r="E7" s="20">
        <f>Assignment!$D$16</f>
        <v>0</v>
      </c>
      <c r="F7" s="20">
        <f>Exam!$D$12</f>
        <v>0</v>
      </c>
      <c r="G7" s="20" t="str">
        <f>IF(B7="","",SUM(E7:F7))</f>
        <v/>
      </c>
      <c r="H7" s="20"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Assignment!$E$16</f>
        <v>0</v>
      </c>
      <c r="F8" s="27">
        <f>Exam!$E$12</f>
        <v>0</v>
      </c>
      <c r="G8" s="27" t="str">
        <f>IF(B8="","",SUM(E8:F8))</f>
        <v/>
      </c>
      <c r="H8" s="19" t="str">
        <f t="shared" ref="H8:H26" si="0">IF(G8="","",IF(G8&gt;79,"D",IF(G8&gt;64,"M", IF(G8&gt;49,"P",IF(G8&lt;50,"U")))))</f>
        <v/>
      </c>
      <c r="I8" s="29"/>
    </row>
    <row r="9" spans="1:9" ht="23.25" customHeight="1" x14ac:dyDescent="0.25">
      <c r="A9" s="20">
        <v>3</v>
      </c>
      <c r="B9" s="25" t="str">
        <f>IF(Learners!C13="","",Learners!C13)</f>
        <v/>
      </c>
      <c r="C9" s="25" t="str">
        <f>IF(Learners!B13="","",Learners!B13)</f>
        <v/>
      </c>
      <c r="D9" s="20" t="str">
        <f>IF(Learners!D13="","",Learners!D13)</f>
        <v/>
      </c>
      <c r="E9" s="20">
        <f>Assignment!$F$16</f>
        <v>0</v>
      </c>
      <c r="F9" s="20">
        <f>Exam!$F$12</f>
        <v>0</v>
      </c>
      <c r="G9" s="20" t="str">
        <f>IF(B9="","",SUM(E9:F9))</f>
        <v/>
      </c>
      <c r="H9" s="20" t="str">
        <f t="shared" si="0"/>
        <v/>
      </c>
      <c r="I9" s="26"/>
    </row>
    <row r="10" spans="1:9" ht="23.25" customHeight="1" x14ac:dyDescent="0.25">
      <c r="A10" s="27">
        <v>4</v>
      </c>
      <c r="B10" s="28" t="str">
        <f>IF(Learners!C14="","",Learners!C14)</f>
        <v/>
      </c>
      <c r="C10" s="28" t="str">
        <f>IF(Learners!B14="","",Learners!B14)</f>
        <v/>
      </c>
      <c r="D10" s="27" t="str">
        <f>IF(Learners!D14="","",Learners!D14)</f>
        <v/>
      </c>
      <c r="E10" s="27">
        <f>Assignment!$G$16</f>
        <v>0</v>
      </c>
      <c r="F10" s="27">
        <f>Exam!$G$12</f>
        <v>0</v>
      </c>
      <c r="G10" s="27" t="str">
        <f>IF(B10="","",SUM(E10:F10))</f>
        <v/>
      </c>
      <c r="H10" s="19" t="str">
        <f t="shared" si="0"/>
        <v/>
      </c>
      <c r="I10" s="29"/>
    </row>
    <row r="11" spans="1:9" ht="23.25" customHeight="1" x14ac:dyDescent="0.25">
      <c r="A11" s="20">
        <v>5</v>
      </c>
      <c r="B11" s="25" t="str">
        <f>IF(Learners!C15="","",Learners!C15)</f>
        <v/>
      </c>
      <c r="C11" s="25" t="str">
        <f>IF(Learners!B15="","",Learners!B15)</f>
        <v/>
      </c>
      <c r="D11" s="20" t="str">
        <f>IF(Learners!D15="","",Learners!D15)</f>
        <v/>
      </c>
      <c r="E11" s="20">
        <f>Assignment!$H$16</f>
        <v>0</v>
      </c>
      <c r="F11" s="20">
        <f>Exam!$H$12</f>
        <v>0</v>
      </c>
      <c r="G11" s="20" t="str">
        <f>IF(B11="","",SUM(E11:F11))</f>
        <v/>
      </c>
      <c r="H11" s="20" t="str">
        <f t="shared" si="0"/>
        <v/>
      </c>
      <c r="I11" s="26"/>
    </row>
    <row r="12" spans="1:9" ht="23.25" customHeight="1" x14ac:dyDescent="0.25">
      <c r="A12" s="27">
        <v>6</v>
      </c>
      <c r="B12" s="28" t="str">
        <f>IF(Learners!C16="","",Learners!C16)</f>
        <v/>
      </c>
      <c r="C12" s="28" t="str">
        <f>IF(Learners!B16="","",Learners!B16)</f>
        <v/>
      </c>
      <c r="D12" s="27" t="str">
        <f>IF(Learners!D16="","",Learners!D16)</f>
        <v/>
      </c>
      <c r="E12" s="27">
        <f>Assignment!$I$16</f>
        <v>0</v>
      </c>
      <c r="F12" s="27">
        <f>Exam!$I$12</f>
        <v>0</v>
      </c>
      <c r="G12" s="27" t="str">
        <f>IF(B12="","",SUM(E12:F12))</f>
        <v/>
      </c>
      <c r="H12" s="19" t="str">
        <f t="shared" si="0"/>
        <v/>
      </c>
      <c r="I12" s="29"/>
    </row>
    <row r="13" spans="1:9" ht="23.25" customHeight="1" x14ac:dyDescent="0.25">
      <c r="A13" s="20">
        <v>7</v>
      </c>
      <c r="B13" s="25" t="str">
        <f>IF(Learners!C17="","",Learners!C17)</f>
        <v/>
      </c>
      <c r="C13" s="25" t="str">
        <f>IF(Learners!B17="","",Learners!B17)</f>
        <v/>
      </c>
      <c r="D13" s="20" t="str">
        <f>IF(Learners!D17="","",Learners!D17)</f>
        <v/>
      </c>
      <c r="E13" s="20">
        <f>Assignment!$J$16</f>
        <v>0</v>
      </c>
      <c r="F13" s="20">
        <f>Exam!$J$12</f>
        <v>0</v>
      </c>
      <c r="G13" s="20" t="str">
        <f>IF(B13="","",SUM(E13:F13))</f>
        <v/>
      </c>
      <c r="H13" s="20" t="str">
        <f t="shared" si="0"/>
        <v/>
      </c>
      <c r="I13" s="26"/>
    </row>
    <row r="14" spans="1:9" ht="23.25" customHeight="1" x14ac:dyDescent="0.25">
      <c r="A14" s="27">
        <v>8</v>
      </c>
      <c r="B14" s="28" t="str">
        <f>IF(Learners!C18="","",Learners!C18)</f>
        <v/>
      </c>
      <c r="C14" s="28" t="str">
        <f>IF(Learners!B18="","",Learners!B18)</f>
        <v/>
      </c>
      <c r="D14" s="27" t="str">
        <f>IF(Learners!D18="","",Learners!D18)</f>
        <v/>
      </c>
      <c r="E14" s="27">
        <f>Assignment!$K$16</f>
        <v>0</v>
      </c>
      <c r="F14" s="27">
        <f>Exam!$K$12</f>
        <v>0</v>
      </c>
      <c r="G14" s="27" t="str">
        <f>IF(B14="","",SUM(E14:F14))</f>
        <v/>
      </c>
      <c r="H14" s="19" t="str">
        <f t="shared" si="0"/>
        <v/>
      </c>
      <c r="I14" s="29"/>
    </row>
    <row r="15" spans="1:9" ht="23.25" customHeight="1" x14ac:dyDescent="0.25">
      <c r="A15" s="20">
        <v>9</v>
      </c>
      <c r="B15" s="25" t="str">
        <f>IF(Learners!C19="","",Learners!C19)</f>
        <v/>
      </c>
      <c r="C15" s="25" t="str">
        <f>IF(Learners!B19="","",Learners!B19)</f>
        <v/>
      </c>
      <c r="D15" s="20" t="str">
        <f>IF(Learners!D19="","",Learners!D19)</f>
        <v/>
      </c>
      <c r="E15" s="20">
        <f>Assignment!$L$16</f>
        <v>0</v>
      </c>
      <c r="F15" s="20">
        <f>Exam!$L$12</f>
        <v>0</v>
      </c>
      <c r="G15" s="20" t="str">
        <f>IF(B15="","",SUM(E15:F15))</f>
        <v/>
      </c>
      <c r="H15" s="20" t="str">
        <f t="shared" si="0"/>
        <v/>
      </c>
      <c r="I15" s="26"/>
    </row>
    <row r="16" spans="1:9" ht="23.25" customHeight="1" x14ac:dyDescent="0.25">
      <c r="A16" s="27">
        <v>10</v>
      </c>
      <c r="B16" s="28" t="str">
        <f>IF(Learners!C20="","",Learners!C20)</f>
        <v/>
      </c>
      <c r="C16" s="28" t="str">
        <f>IF(Learners!B20="","",Learners!B20)</f>
        <v/>
      </c>
      <c r="D16" s="27" t="str">
        <f>IF(Learners!D20="","",Learners!D20)</f>
        <v/>
      </c>
      <c r="E16" s="27">
        <f>Assignment!$M$16</f>
        <v>0</v>
      </c>
      <c r="F16" s="27">
        <f>Exam!$M$12</f>
        <v>0</v>
      </c>
      <c r="G16" s="27" t="str">
        <f>IF(B16="","",SUM(E16:F16))</f>
        <v/>
      </c>
      <c r="H16" s="19" t="str">
        <f t="shared" si="0"/>
        <v/>
      </c>
      <c r="I16" s="29"/>
    </row>
    <row r="17" spans="1:9" ht="23.25" customHeight="1" x14ac:dyDescent="0.25">
      <c r="A17" s="20">
        <v>11</v>
      </c>
      <c r="B17" s="25" t="str">
        <f>IF(Learners!C21="","",Learners!C21)</f>
        <v/>
      </c>
      <c r="C17" s="25" t="str">
        <f>IF(Learners!B21="","",Learners!B21)</f>
        <v/>
      </c>
      <c r="D17" s="20" t="str">
        <f>IF(Learners!D21="","",Learners!D21)</f>
        <v/>
      </c>
      <c r="E17" s="20">
        <f>Assignment!$N$16</f>
        <v>0</v>
      </c>
      <c r="F17" s="20">
        <f>Exam!$N$12</f>
        <v>0</v>
      </c>
      <c r="G17" s="20" t="str">
        <f>IF(B17="","",SUM(E17:F17))</f>
        <v/>
      </c>
      <c r="H17" s="20" t="str">
        <f t="shared" si="0"/>
        <v/>
      </c>
      <c r="I17" s="26"/>
    </row>
    <row r="18" spans="1:9" ht="23.25" customHeight="1" x14ac:dyDescent="0.25">
      <c r="A18" s="27">
        <v>12</v>
      </c>
      <c r="B18" s="28" t="str">
        <f>IF(Learners!C22="","",Learners!C22)</f>
        <v/>
      </c>
      <c r="C18" s="28" t="str">
        <f>IF(Learners!B22="","",Learners!B22)</f>
        <v/>
      </c>
      <c r="D18" s="27" t="str">
        <f>IF(Learners!D22="","",Learners!D22)</f>
        <v/>
      </c>
      <c r="E18" s="27">
        <f>Assignment!$O$16</f>
        <v>0</v>
      </c>
      <c r="F18" s="27">
        <f>Exam!$O$12</f>
        <v>0</v>
      </c>
      <c r="G18" s="27" t="str">
        <f>IF(B18="","",SUM(E18:F18))</f>
        <v/>
      </c>
      <c r="H18" s="19" t="str">
        <f t="shared" si="0"/>
        <v/>
      </c>
      <c r="I18" s="29"/>
    </row>
    <row r="19" spans="1:9" ht="23.25" customHeight="1" x14ac:dyDescent="0.25">
      <c r="A19" s="20">
        <v>13</v>
      </c>
      <c r="B19" s="25" t="str">
        <f>IF(Learners!C23="","",Learners!C23)</f>
        <v/>
      </c>
      <c r="C19" s="25" t="str">
        <f>IF(Learners!B23="","",Learners!B23)</f>
        <v/>
      </c>
      <c r="D19" s="20" t="str">
        <f>IF(Learners!D23="","",Learners!D23)</f>
        <v/>
      </c>
      <c r="E19" s="20">
        <f>Assignment!$P$16</f>
        <v>0</v>
      </c>
      <c r="F19" s="20">
        <f>Exam!$P$12</f>
        <v>0</v>
      </c>
      <c r="G19" s="20" t="str">
        <f>IF(B19="","",SUM(E19:F19))</f>
        <v/>
      </c>
      <c r="H19" s="20" t="str">
        <f t="shared" si="0"/>
        <v/>
      </c>
      <c r="I19" s="26"/>
    </row>
    <row r="20" spans="1:9" ht="23.25" customHeight="1" x14ac:dyDescent="0.25">
      <c r="A20" s="27">
        <v>14</v>
      </c>
      <c r="B20" s="28" t="str">
        <f>IF(Learners!C24="","",Learners!C24)</f>
        <v/>
      </c>
      <c r="C20" s="28" t="str">
        <f>IF(Learners!B24="","",Learners!B24)</f>
        <v/>
      </c>
      <c r="D20" s="27" t="str">
        <f>IF(Learners!D24="","",Learners!D24)</f>
        <v/>
      </c>
      <c r="E20" s="27">
        <f>Assignment!$Q$16</f>
        <v>0</v>
      </c>
      <c r="F20" s="27">
        <f>Exam!$Q$12</f>
        <v>0</v>
      </c>
      <c r="G20" s="27" t="str">
        <f>IF(B20="","",SUM(E20:F20))</f>
        <v/>
      </c>
      <c r="H20" s="19" t="str">
        <f t="shared" si="0"/>
        <v/>
      </c>
      <c r="I20" s="29"/>
    </row>
    <row r="21" spans="1:9" ht="23.25" customHeight="1" x14ac:dyDescent="0.25">
      <c r="A21" s="20">
        <v>15</v>
      </c>
      <c r="B21" s="25" t="str">
        <f>IF(Learners!C25="","",Learners!C25)</f>
        <v/>
      </c>
      <c r="C21" s="25" t="str">
        <f>IF(Learners!B25="","",Learners!B25)</f>
        <v/>
      </c>
      <c r="D21" s="20" t="str">
        <f>IF(Learners!D25="","",Learners!D25)</f>
        <v/>
      </c>
      <c r="E21" s="20">
        <f>Assignment!$R$16</f>
        <v>0</v>
      </c>
      <c r="F21" s="20">
        <f>Exam!$R$12</f>
        <v>0</v>
      </c>
      <c r="G21" s="20" t="str">
        <f>IF(B21="","",SUM(E21:F21))</f>
        <v/>
      </c>
      <c r="H21" s="20" t="str">
        <f t="shared" si="0"/>
        <v/>
      </c>
      <c r="I21" s="26"/>
    </row>
    <row r="22" spans="1:9" ht="23.25" customHeight="1" x14ac:dyDescent="0.25">
      <c r="A22" s="27">
        <v>16</v>
      </c>
      <c r="B22" s="28" t="str">
        <f>IF(Learners!C26="","",Learners!C26)</f>
        <v/>
      </c>
      <c r="C22" s="28" t="str">
        <f>IF(Learners!B26="","",Learners!B26)</f>
        <v/>
      </c>
      <c r="D22" s="27" t="str">
        <f>IF(Learners!D26="","",Learners!D26)</f>
        <v/>
      </c>
      <c r="E22" s="27">
        <f>Assignment!$S$16</f>
        <v>0</v>
      </c>
      <c r="F22" s="27">
        <f>Exam!$S$12</f>
        <v>0</v>
      </c>
      <c r="G22" s="27" t="str">
        <f>IF(B22="","",SUM(E22:F22))</f>
        <v/>
      </c>
      <c r="H22" s="19" t="str">
        <f t="shared" si="0"/>
        <v/>
      </c>
      <c r="I22" s="29"/>
    </row>
    <row r="23" spans="1:9" ht="23.25" customHeight="1" x14ac:dyDescent="0.25">
      <c r="A23" s="20">
        <v>17</v>
      </c>
      <c r="B23" s="25" t="str">
        <f>IF(Learners!C27="","",Learners!C27)</f>
        <v/>
      </c>
      <c r="C23" s="25" t="str">
        <f>IF(Learners!B27="","",Learners!B27)</f>
        <v/>
      </c>
      <c r="D23" s="20" t="str">
        <f>IF(Learners!D27="","",Learners!D27)</f>
        <v/>
      </c>
      <c r="E23" s="20">
        <f>Assignment!$T$16</f>
        <v>0</v>
      </c>
      <c r="F23" s="20">
        <f>Exam!$T$12</f>
        <v>0</v>
      </c>
      <c r="G23" s="20" t="str">
        <f>IF(B23="","",SUM(E23:F23))</f>
        <v/>
      </c>
      <c r="H23" s="20" t="str">
        <f t="shared" si="0"/>
        <v/>
      </c>
      <c r="I23" s="26"/>
    </row>
    <row r="24" spans="1:9" ht="23.25" customHeight="1" x14ac:dyDescent="0.25">
      <c r="A24" s="27">
        <v>18</v>
      </c>
      <c r="B24" s="28" t="str">
        <f>IF(Learners!C28="","",Learners!C28)</f>
        <v/>
      </c>
      <c r="C24" s="28" t="str">
        <f>IF(Learners!B28="","",Learners!B28)</f>
        <v/>
      </c>
      <c r="D24" s="27" t="str">
        <f>IF(Learners!D28="","",Learners!D28)</f>
        <v/>
      </c>
      <c r="E24" s="27">
        <f>Assignment!$U$16</f>
        <v>0</v>
      </c>
      <c r="F24" s="27">
        <f>Exam!$U$12</f>
        <v>0</v>
      </c>
      <c r="G24" s="27" t="str">
        <f>IF(B24="","",SUM(E24:F24))</f>
        <v/>
      </c>
      <c r="H24" s="19" t="str">
        <f t="shared" si="0"/>
        <v/>
      </c>
      <c r="I24" s="29"/>
    </row>
    <row r="25" spans="1:9" ht="23.25" customHeight="1" x14ac:dyDescent="0.25">
      <c r="A25" s="20">
        <v>19</v>
      </c>
      <c r="B25" s="25" t="str">
        <f>IF(Learners!C29="","",Learners!C29)</f>
        <v/>
      </c>
      <c r="C25" s="25" t="str">
        <f>IF(Learners!B29="","",Learners!B29)</f>
        <v/>
      </c>
      <c r="D25" s="20" t="str">
        <f>IF(Learners!D29="","",Learners!D29)</f>
        <v/>
      </c>
      <c r="E25" s="20">
        <f>Assignment!$V$16</f>
        <v>0</v>
      </c>
      <c r="F25" s="20">
        <f>Exam!$V$12</f>
        <v>0</v>
      </c>
      <c r="G25" s="20" t="str">
        <f>IF(B25="","",SUM(E25:F25))</f>
        <v/>
      </c>
      <c r="H25" s="20" t="str">
        <f t="shared" si="0"/>
        <v/>
      </c>
      <c r="I25" s="26"/>
    </row>
    <row r="26" spans="1:9" ht="23.25" customHeight="1" x14ac:dyDescent="0.25">
      <c r="A26" s="27">
        <v>20</v>
      </c>
      <c r="B26" s="28" t="str">
        <f>IF(Learners!C30="","",Learners!C30)</f>
        <v/>
      </c>
      <c r="C26" s="28" t="str">
        <f>IF(Learners!B30="","",Learners!B30)</f>
        <v/>
      </c>
      <c r="D26" s="27" t="str">
        <f>IF(Learners!D30="","",Learners!D30)</f>
        <v/>
      </c>
      <c r="E26" s="27">
        <f>Assignment!$W$16</f>
        <v>0</v>
      </c>
      <c r="F26" s="27">
        <f>Exam!$W$12</f>
        <v>0</v>
      </c>
      <c r="G26" s="27" t="str">
        <f>IF(B26="","",SUM(E26:F26))</f>
        <v/>
      </c>
      <c r="H26" s="19" t="str">
        <f t="shared" si="0"/>
        <v/>
      </c>
      <c r="I26" s="29"/>
    </row>
    <row r="27" spans="1:9" x14ac:dyDescent="0.25">
      <c r="I27" s="18"/>
    </row>
    <row r="28" spans="1:9" ht="29.25" customHeight="1" x14ac:dyDescent="0.25">
      <c r="A28" s="48" t="s">
        <v>26</v>
      </c>
      <c r="B28" s="49"/>
      <c r="C28" s="49"/>
      <c r="D28" s="49"/>
      <c r="E28" s="49"/>
      <c r="F28" s="49"/>
      <c r="G28" s="49"/>
      <c r="H28" s="49"/>
      <c r="I28" s="49"/>
    </row>
    <row r="29" spans="1:9" ht="30" customHeight="1" x14ac:dyDescent="0.25">
      <c r="A29" s="46" t="s">
        <v>27</v>
      </c>
      <c r="B29" s="47"/>
      <c r="C29" s="47"/>
      <c r="D29" s="47"/>
      <c r="E29" s="47"/>
      <c r="F29" s="47"/>
      <c r="G29" s="47"/>
      <c r="H29" s="47"/>
      <c r="I29" s="47"/>
    </row>
    <row r="30" spans="1:9" x14ac:dyDescent="0.25">
      <c r="B30" s="7"/>
    </row>
  </sheetData>
  <sheetProtection algorithmName="SHA-512" hashValue="VlFpeKjAZ9clOSDDkPvXJyog1e1zXmJQrAdIS/BN6VYGRQjX/rDk9ZTkZ7PPai+3Y7+Wxov+d6yomjtDqk5Kmg==" saltValue="On5Y2AtIGnfdwm5IyM4rr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http://purl.org/dc/elements/1.1/"/>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80ce844a-3414-47bc-be42-35076de0863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2020-09-03T09:01:37Z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