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bookViews>
  <sheets>
    <sheet name="Learners" sheetId="1" r:id="rId1"/>
    <sheet name="Collection of Work" sheetId="2"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5" i="8" l="1"/>
  <c r="C17" i="2"/>
  <c r="D17" i="2"/>
  <c r="E17" i="2"/>
  <c r="F17" i="2"/>
  <c r="G17" i="2"/>
  <c r="H17" i="2"/>
  <c r="I17" i="2"/>
  <c r="J17" i="2"/>
  <c r="W15" i="8" l="1"/>
  <c r="F26" i="6" s="1"/>
  <c r="V15" i="8"/>
  <c r="F25" i="6" s="1"/>
  <c r="U15" i="8"/>
  <c r="F24" i="6" s="1"/>
  <c r="T15" i="8"/>
  <c r="F23" i="6" s="1"/>
  <c r="S15" i="8"/>
  <c r="F22" i="6" s="1"/>
  <c r="R15" i="8"/>
  <c r="F21" i="6" s="1"/>
  <c r="Q15" i="8"/>
  <c r="F20" i="6" s="1"/>
  <c r="P15" i="8"/>
  <c r="F19" i="6" s="1"/>
  <c r="O15" i="8"/>
  <c r="F18" i="6" s="1"/>
  <c r="N15" i="8"/>
  <c r="F17" i="6" s="1"/>
  <c r="M15" i="8"/>
  <c r="F16" i="6" s="1"/>
  <c r="L15" i="8"/>
  <c r="F15" i="6" s="1"/>
  <c r="K15" i="8"/>
  <c r="F14" i="6" s="1"/>
  <c r="J15" i="8"/>
  <c r="F13" i="6" s="1"/>
  <c r="I15" i="8"/>
  <c r="F12" i="6" s="1"/>
  <c r="H15" i="8"/>
  <c r="F11" i="6" s="1"/>
  <c r="G15" i="8"/>
  <c r="F10" i="6" s="1"/>
  <c r="F15" i="8"/>
  <c r="F9" i="6" s="1"/>
  <c r="E15" i="8"/>
  <c r="F8" i="6" s="1"/>
  <c r="D15" i="8"/>
  <c r="F7" i="6" s="1"/>
  <c r="W2" i="8"/>
  <c r="V2" i="8"/>
  <c r="U2" i="8"/>
  <c r="T2" i="8"/>
  <c r="S2" i="8"/>
  <c r="R2" i="8"/>
  <c r="Q2" i="8"/>
  <c r="P2" i="8"/>
  <c r="O2" i="8"/>
  <c r="N2" i="8"/>
  <c r="M2" i="8"/>
  <c r="L2" i="8"/>
  <c r="K2" i="8"/>
  <c r="J2" i="8"/>
  <c r="I2" i="8"/>
  <c r="H2" i="8"/>
  <c r="G2" i="8"/>
  <c r="F2" i="8"/>
  <c r="E2" i="8"/>
  <c r="D2" i="8"/>
  <c r="A1" i="8"/>
  <c r="W17" i="2" l="1"/>
  <c r="E26" i="6" s="1"/>
  <c r="V17" i="2"/>
  <c r="E25" i="6" s="1"/>
  <c r="U17" i="2"/>
  <c r="E24" i="6" s="1"/>
  <c r="T17" i="2"/>
  <c r="E23" i="6" s="1"/>
  <c r="S17" i="2"/>
  <c r="E22" i="6" s="1"/>
  <c r="R17" i="2"/>
  <c r="E21" i="6" s="1"/>
  <c r="Q17" i="2"/>
  <c r="E20" i="6" s="1"/>
  <c r="P17" i="2"/>
  <c r="E19" i="6" s="1"/>
  <c r="O17" i="2"/>
  <c r="E18" i="6" s="1"/>
  <c r="N17" i="2"/>
  <c r="E17" i="6" s="1"/>
  <c r="M17" i="2"/>
  <c r="E16" i="6" s="1"/>
  <c r="L17" i="2"/>
  <c r="E15" i="6" s="1"/>
  <c r="K17" i="2"/>
  <c r="E14" i="6" s="1"/>
  <c r="E13" i="6"/>
  <c r="E12" i="6"/>
  <c r="E11" i="6"/>
  <c r="E10" i="6"/>
  <c r="E9" i="6"/>
  <c r="E8" i="6"/>
  <c r="E7" i="6"/>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<sst xmlns="http://schemas.openxmlformats.org/spreadsheetml/2006/main" count="67" uniqueCount="51">
  <si>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</si>
  <si>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</si>
  <si>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</si>
  <si>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</si>
  <si>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</si>
  <si>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</si>
  <si>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</si>
  <si>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</si>
  <si>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</si>
  <si>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</si>
  <si>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</si>
  <si>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</si>
  <si>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</si>
  <si>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</si>
  <si>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</si>
  <si>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</si>
  <si>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</si>
  <si>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</si>
  <si>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</si>
  <si>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</si>
  <si>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</si>
  <si>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</si>
  <si>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</si>
  <si>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</si>
  <si>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</si>
  <si>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</si>
  <si>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</si>
  <si>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</si>
  <si>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5N0972 Customer Service</t>
  </si>
  <si>
    <t xml:space="preserve">Assignment </t>
  </si>
  <si>
    <t>Identification of the functions of associated regulatory organisations.</t>
  </si>
  <si>
    <t>Explanation of the applicable standards/ratings system.</t>
  </si>
  <si>
    <t xml:space="preserve">Identification of key elements of consumer legislation associated with industry. </t>
  </si>
  <si>
    <t xml:space="preserve">Observation </t>
  </si>
  <si>
    <t>Comprehensive description of observation site.</t>
  </si>
  <si>
    <t xml:space="preserve">Detailed log of customer and provider behaviour. </t>
  </si>
  <si>
    <t>Critical evaluation.</t>
  </si>
  <si>
    <t>Portfolio/Collection of Work 50%</t>
  </si>
  <si>
    <t>Correspondence</t>
  </si>
  <si>
    <t>Range of correspondence handled.</t>
  </si>
  <si>
    <t>Appropriate use of style, language and tone.</t>
  </si>
  <si>
    <t>Skills Demonstration 50%</t>
  </si>
  <si>
    <t>Complaint/Compliment</t>
  </si>
  <si>
    <t>Effective response to customer complaint</t>
  </si>
  <si>
    <t>Challenging Situation(s)</t>
  </si>
  <si>
    <r>
      <rPr>
        <sz val="7"/>
        <color theme="1"/>
        <rFont val="Times New Roman"/>
        <family val="1"/>
      </rPr>
      <t xml:space="preserve">  </t>
    </r>
    <r>
      <rPr>
        <sz val="12"/>
        <color theme="1"/>
        <rFont val="Calibri"/>
        <family val="2"/>
        <scheme val="minor"/>
      </rPr>
      <t>Effective handling of a challenging situation(s)</t>
    </r>
  </si>
  <si>
    <t xml:space="preserve">Team Participation </t>
  </si>
  <si>
    <t xml:space="preserve">Effective participation as part of a team </t>
  </si>
  <si>
    <t xml:space="preserve">Personal reflection </t>
  </si>
  <si>
    <t>Communications Technology</t>
  </si>
  <si>
    <r>
      <rPr>
        <sz val="7"/>
        <color theme="1"/>
        <rFont val="Times New Roman"/>
        <family val="1"/>
      </rPr>
      <t xml:space="preserve"> </t>
    </r>
    <r>
      <rPr>
        <sz val="12"/>
        <color theme="1"/>
        <rFont val="Calibri"/>
        <family val="2"/>
        <scheme val="minor"/>
      </rPr>
      <t xml:space="preserve">Effective use of communications technology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</si>
</sst>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6"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2"/>
      <name val="Calibri Light"/>
      <family val="2"/>
    </font>
    <font>
      <sz val="12"/>
      <color theme="1"/>
      <name val="Calibri Light"/>
      <family val="2"/>
    </font>
    <font>
      <sz val="12"/>
      <color theme="1"/>
      <name val="Symbol"/>
      <family val="1"/>
      <charset val="2"/>
    </font>
    <font>
      <sz val="7"/>
      <color theme="1"/>
      <name val="Times New Roman"/>
      <family val="1"/>
    </font>
    <font>
      <sz val="12"/>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
      <left/>
      <right style="thin">
        <color auto="1"/>
      </right>
      <top style="thin">
        <color auto="1"/>
      </top>
      <bottom/>
      <diagonal/>
    </border>
  </borders>
  <cellStyleXfs count="1">
    <xf numFmtId="0" fontId="0" fillId="0" borderId="0"/>
  </cellStyleXfs>
  <cellXfs count="58">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1" fillId="3" borderId="3" xfId="0" applyFont="1" applyFill="1" applyBorder="1" applyAlignment="1">
      <alignment vertical="top"/>
    </xf>
    <xf numFmtId="0" fontId="0" fillId="3" borderId="3" xfId="0" applyFill="1" applyBorder="1"/>
    <xf numFmtId="0" fontId="0" fillId="3" borderId="3" xfId="0" applyFill="1" applyBorder="1" applyAlignment="1">
      <alignment horizontal="center"/>
    </xf>
    <xf numFmtId="164" fontId="0" fillId="3" borderId="1" xfId="0" applyNumberFormat="1" applyFill="1" applyBorder="1" applyAlignment="1" applyProtection="1">
      <alignment horizontal="center" vertical="center"/>
      <protection locked="0"/>
    </xf>
    <xf numFmtId="0" fontId="9" fillId="0" borderId="0" xfId="0" applyFont="1"/>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11" fillId="0" borderId="0" xfId="0" applyFont="1" applyAlignment="1">
      <alignment vertical="center"/>
    </xf>
    <xf numFmtId="0" fontId="12" fillId="0" borderId="0" xfId="0" applyFont="1" applyAlignment="1">
      <alignment vertical="center"/>
    </xf>
    <xf numFmtId="0" fontId="12" fillId="0" borderId="0" xfId="0" applyFont="1" applyAlignment="1">
      <alignment vertical="top"/>
    </xf>
    <xf numFmtId="0" fontId="9" fillId="0" borderId="0" xfId="0" applyFont="1" applyAlignment="1">
      <alignment horizontal="center" vertical="top"/>
    </xf>
    <xf numFmtId="0" fontId="9" fillId="0" borderId="0" xfId="0" applyFont="1" applyAlignment="1">
      <alignment horizontal="center" vertical="center"/>
    </xf>
    <xf numFmtId="0" fontId="9" fillId="0" borderId="0" xfId="0" applyFont="1" applyAlignment="1">
      <alignment horizontal="right" vertical="center"/>
    </xf>
    <xf numFmtId="0" fontId="12" fillId="0" borderId="0" xfId="0" applyFont="1" applyAlignment="1">
      <alignment horizontal="left" vertical="top"/>
    </xf>
    <xf numFmtId="0" fontId="15" fillId="0" borderId="0" xfId="0" applyFont="1" applyAlignment="1">
      <alignment horizontal="left" vertical="center"/>
    </xf>
    <xf numFmtId="0" fontId="13" fillId="0" borderId="0" xfId="0" applyFont="1" applyAlignment="1">
      <alignment horizontal="left" vertical="center"/>
    </xf>
    <xf numFmtId="164" fontId="0" fillId="0" borderId="4" xfId="0" applyNumberFormat="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164" fontId="0" fillId="0" borderId="8"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6" xfId="0" applyBorder="1" applyAlignment="1">
      <alignment horizontal="center" vertical="center"/>
    </xf>
    <xf numFmtId="0" fontId="0" fillId="0" borderId="7" xfId="0" applyBorder="1" applyAlignment="1">
      <alignment horizontal="center" vertical="center"/>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0" fillId="0" borderId="9"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cellXfs>
  <cellStyles count="1">
    <cellStyle name="Normal" xfId="0" builtinId="0"/>
  </cellStyles>
  <dxfs count="155">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workbookViewId="0">
      <selection activeCell="C15" sqref="C15"/>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53V5Zo+MmWer/RWzBLiM1W3OdTl5RAULQkww9LWg/XGy37NbHX0cCyCNSGFyKzy+kFgff+WnzobOh2E1TfIcLA==" saltValue="Jv+zO4CGBjGeEAHkMCGyKw=="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20"/>
  <sheetViews>
    <sheetView workbookViewId="0">
      <pane xSplit="2" ySplit="5" topLeftCell="C6" activePane="bottomRight" state="frozen"/>
      <selection pane="topRight" activeCell="C1" sqref="C1"/>
      <selection pane="bottomLeft" activeCell="A6" sqref="A6"/>
      <selection pane="bottomRight" activeCell="E7" sqref="E7:E9"/>
    </sheetView>
  </sheetViews>
  <sheetFormatPr defaultRowHeight="15" x14ac:dyDescent="0.25"/>
  <cols>
    <col min="1" max="1" width="6.140625" customWidth="1"/>
    <col min="2" max="2" width="74.85546875" customWidth="1"/>
    <col min="3" max="3" width="30.140625" customWidth="1"/>
    <col min="4" max="23" width="6" customWidth="1"/>
  </cols>
  <sheetData>
    <row r="1" spans="1:25" ht="18.75" x14ac:dyDescent="0.3">
      <c r="A1" s="2" t="str">
        <f>Learners!A1</f>
        <v>5N0972 Customer Service</v>
      </c>
    </row>
    <row r="2" spans="1:25" x14ac:dyDescent="0.25">
      <c r="D2" s="44" t="str">
        <f>Learners!$C11&amp;", "&amp;Learners!$B11</f>
        <v xml:space="preserve">, </v>
      </c>
      <c r="E2" s="44" t="str">
        <f>Learners!$C12&amp;", "&amp;Learners!$B12</f>
        <v xml:space="preserve">, </v>
      </c>
      <c r="F2" s="44" t="str">
        <f>Learners!$C13&amp;", "&amp;Learners!$B13</f>
        <v xml:space="preserve">, </v>
      </c>
      <c r="G2" s="44" t="str">
        <f>Learners!$C14&amp;", "&amp;Learners!$B14</f>
        <v xml:space="preserve">, </v>
      </c>
      <c r="H2" s="44" t="str">
        <f>Learners!$C15&amp;", "&amp;Learners!$B15</f>
        <v xml:space="preserve">, </v>
      </c>
      <c r="I2" s="44" t="str">
        <f>Learners!$C16&amp;", "&amp;Learners!$B16</f>
        <v xml:space="preserve">, </v>
      </c>
      <c r="J2" s="44" t="str">
        <f>Learners!$C17&amp;", "&amp;Learners!$B17</f>
        <v xml:space="preserve">, </v>
      </c>
      <c r="K2" s="44" t="str">
        <f>Learners!$C18&amp;", "&amp;Learners!$B18</f>
        <v xml:space="preserve">, </v>
      </c>
      <c r="L2" s="44" t="str">
        <f>Learners!$C19&amp;", "&amp;Learners!$B19</f>
        <v xml:space="preserve">, </v>
      </c>
      <c r="M2" s="44" t="str">
        <f>Learners!$C20&amp;", "&amp;Learners!$B20</f>
        <v xml:space="preserve">, </v>
      </c>
      <c r="N2" s="44" t="str">
        <f>Learners!$C21&amp;", "&amp;Learners!$B21</f>
        <v xml:space="preserve">, </v>
      </c>
      <c r="O2" s="44" t="str">
        <f>Learners!$C22&amp;", "&amp;Learners!$B22</f>
        <v xml:space="preserve">, </v>
      </c>
      <c r="P2" s="44" t="str">
        <f>Learners!$C23&amp;", "&amp;Learners!$B23</f>
        <v xml:space="preserve">, </v>
      </c>
      <c r="Q2" s="44" t="str">
        <f>Learners!$C24&amp;", "&amp;Learners!$B24</f>
        <v xml:space="preserve">, </v>
      </c>
      <c r="R2" s="44" t="str">
        <f>Learners!$C25&amp;", "&amp;Learners!$B25</f>
        <v xml:space="preserve">, </v>
      </c>
      <c r="S2" s="44" t="str">
        <f>Learners!$C26&amp;", "&amp;Learners!$B26</f>
        <v xml:space="preserve">, </v>
      </c>
      <c r="T2" s="44" t="str">
        <f>Learners!$C27&amp;", "&amp;Learners!$B27</f>
        <v xml:space="preserve">, </v>
      </c>
      <c r="U2" s="44" t="str">
        <f>Learners!$C28&amp;", "&amp;Learners!$B28</f>
        <v xml:space="preserve">, </v>
      </c>
      <c r="V2" s="44" t="str">
        <f>Learners!$C29&amp;", "&amp;Learners!$B29</f>
        <v xml:space="preserve">, </v>
      </c>
      <c r="W2" s="44" t="str">
        <f>Learners!$C30&amp;", "&amp;Learners!$B30</f>
        <v xml:space="preserve">, </v>
      </c>
    </row>
    <row r="3" spans="1:25" ht="18.75" x14ac:dyDescent="0.3">
      <c r="A3" s="2" t="s">
        <v>37</v>
      </c>
      <c r="D3" s="45"/>
      <c r="E3" s="45"/>
      <c r="F3" s="45"/>
      <c r="G3" s="45"/>
      <c r="H3" s="45"/>
      <c r="I3" s="45"/>
      <c r="J3" s="45"/>
      <c r="K3" s="45"/>
      <c r="L3" s="45"/>
      <c r="M3" s="45"/>
      <c r="N3" s="45"/>
      <c r="O3" s="45"/>
      <c r="P3" s="45"/>
      <c r="Q3" s="45"/>
      <c r="R3" s="45"/>
      <c r="S3" s="45"/>
      <c r="T3" s="45"/>
      <c r="U3" s="45"/>
      <c r="V3" s="45"/>
      <c r="W3" s="45"/>
    </row>
    <row r="4" spans="1:25" x14ac:dyDescent="0.25">
      <c r="D4" s="45"/>
      <c r="E4" s="45"/>
      <c r="F4" s="45"/>
      <c r="G4" s="45"/>
      <c r="H4" s="45"/>
      <c r="I4" s="45"/>
      <c r="J4" s="45"/>
      <c r="K4" s="45"/>
      <c r="L4" s="45"/>
      <c r="M4" s="45"/>
      <c r="N4" s="45"/>
      <c r="O4" s="45"/>
      <c r="P4" s="45"/>
      <c r="Q4" s="45"/>
      <c r="R4" s="45"/>
      <c r="S4" s="45"/>
      <c r="T4" s="45"/>
      <c r="U4" s="45"/>
      <c r="V4" s="45"/>
      <c r="W4" s="45"/>
    </row>
    <row r="5" spans="1:25" x14ac:dyDescent="0.25">
      <c r="A5" s="10" t="s">
        <v>11</v>
      </c>
      <c r="B5" s="11"/>
      <c r="C5" s="12" t="s">
        <v>12</v>
      </c>
      <c r="D5" s="46"/>
      <c r="E5" s="46"/>
      <c r="F5" s="46"/>
      <c r="G5" s="46"/>
      <c r="H5" s="46"/>
      <c r="I5" s="46"/>
      <c r="J5" s="46"/>
      <c r="K5" s="46"/>
      <c r="L5" s="46"/>
      <c r="M5" s="46"/>
      <c r="N5" s="46"/>
      <c r="O5" s="46"/>
      <c r="P5" s="46"/>
      <c r="Q5" s="46"/>
      <c r="R5" s="46"/>
      <c r="S5" s="46"/>
      <c r="T5" s="46"/>
      <c r="U5" s="46"/>
      <c r="V5" s="46"/>
      <c r="W5" s="46"/>
    </row>
    <row r="6" spans="1:25" ht="30" customHeight="1" x14ac:dyDescent="0.25">
      <c r="A6" s="21" t="s">
        <v>29</v>
      </c>
      <c r="B6" s="22"/>
      <c r="C6" s="23"/>
      <c r="D6" s="24"/>
      <c r="E6" s="24"/>
      <c r="F6" s="24"/>
      <c r="G6" s="24"/>
      <c r="H6" s="24"/>
      <c r="I6" s="24"/>
      <c r="J6" s="24"/>
      <c r="K6" s="24"/>
      <c r="L6" s="24"/>
      <c r="M6" s="24"/>
      <c r="N6" s="24"/>
      <c r="O6" s="24"/>
      <c r="P6" s="24"/>
      <c r="Q6" s="24"/>
      <c r="R6" s="24"/>
      <c r="S6" s="24"/>
      <c r="T6" s="24"/>
      <c r="U6" s="24"/>
      <c r="V6" s="24"/>
      <c r="W6" s="24"/>
    </row>
    <row r="7" spans="1:25" ht="30" customHeight="1" x14ac:dyDescent="0.25">
      <c r="A7" s="37" t="s">
        <v>13</v>
      </c>
      <c r="B7" s="33" t="s">
        <v>32</v>
      </c>
      <c r="C7" s="49">
        <v>20</v>
      </c>
      <c r="D7" s="47"/>
      <c r="E7" s="47"/>
      <c r="F7" s="47"/>
      <c r="G7" s="47"/>
      <c r="H7" s="47"/>
      <c r="I7" s="47"/>
      <c r="J7" s="47"/>
      <c r="K7" s="47"/>
      <c r="L7" s="47"/>
      <c r="M7" s="47"/>
      <c r="N7" s="47"/>
      <c r="O7" s="47"/>
      <c r="P7" s="47"/>
      <c r="Q7" s="47"/>
      <c r="R7" s="47"/>
      <c r="S7" s="47"/>
      <c r="T7" s="47"/>
      <c r="U7" s="47"/>
      <c r="V7" s="47"/>
      <c r="W7" s="47"/>
    </row>
    <row r="8" spans="1:25" ht="30" customHeight="1" x14ac:dyDescent="0.25">
      <c r="A8" s="26"/>
      <c r="B8" s="33" t="s">
        <v>30</v>
      </c>
      <c r="C8" s="50"/>
      <c r="D8" s="48"/>
      <c r="E8" s="48"/>
      <c r="F8" s="48"/>
      <c r="G8" s="48"/>
      <c r="H8" s="48"/>
      <c r="I8" s="48"/>
      <c r="J8" s="48"/>
      <c r="K8" s="48"/>
      <c r="L8" s="48"/>
      <c r="M8" s="48"/>
      <c r="N8" s="48"/>
      <c r="O8" s="48"/>
      <c r="P8" s="48"/>
      <c r="Q8" s="48"/>
      <c r="R8" s="48"/>
      <c r="S8" s="48"/>
      <c r="T8" s="48"/>
      <c r="U8" s="48"/>
      <c r="V8" s="48"/>
      <c r="W8" s="48"/>
      <c r="Y8" s="25"/>
    </row>
    <row r="9" spans="1:25" ht="30" customHeight="1" x14ac:dyDescent="0.25">
      <c r="A9" s="26"/>
      <c r="B9" s="33" t="s">
        <v>31</v>
      </c>
      <c r="C9" s="50"/>
      <c r="D9" s="48"/>
      <c r="E9" s="48"/>
      <c r="F9" s="48"/>
      <c r="G9" s="48"/>
      <c r="H9" s="48"/>
      <c r="I9" s="48"/>
      <c r="J9" s="48"/>
      <c r="K9" s="48"/>
      <c r="L9" s="48"/>
      <c r="M9" s="48"/>
      <c r="N9" s="48"/>
      <c r="O9" s="48"/>
      <c r="P9" s="48"/>
      <c r="Q9" s="48"/>
      <c r="R9" s="48"/>
      <c r="S9" s="48"/>
      <c r="T9" s="48"/>
      <c r="U9" s="48"/>
      <c r="V9" s="48"/>
      <c r="W9" s="48"/>
    </row>
    <row r="10" spans="1:25" ht="30" customHeight="1" x14ac:dyDescent="0.25">
      <c r="A10" s="21" t="s">
        <v>33</v>
      </c>
      <c r="B10" s="22"/>
      <c r="C10" s="23"/>
      <c r="D10" s="24"/>
      <c r="E10" s="24"/>
      <c r="F10" s="24"/>
      <c r="G10" s="24"/>
      <c r="H10" s="24"/>
      <c r="I10" s="24"/>
      <c r="J10" s="24"/>
      <c r="K10" s="24"/>
      <c r="L10" s="24"/>
      <c r="M10" s="24"/>
      <c r="N10" s="24"/>
      <c r="O10" s="24"/>
      <c r="P10" s="24"/>
      <c r="Q10" s="24"/>
      <c r="R10" s="24"/>
      <c r="S10" s="24"/>
      <c r="T10" s="24"/>
      <c r="U10" s="24"/>
      <c r="V10" s="24"/>
      <c r="W10" s="24"/>
    </row>
    <row r="11" spans="1:25" ht="30" customHeight="1" x14ac:dyDescent="0.25">
      <c r="A11" s="37" t="s">
        <v>13</v>
      </c>
      <c r="B11" s="34" t="s">
        <v>34</v>
      </c>
      <c r="C11" s="55">
        <v>20</v>
      </c>
      <c r="D11" s="42"/>
      <c r="E11" s="42"/>
      <c r="F11" s="42"/>
      <c r="G11" s="42"/>
      <c r="H11" s="42"/>
      <c r="I11" s="42"/>
      <c r="J11" s="42"/>
      <c r="K11" s="42"/>
      <c r="L11" s="42"/>
      <c r="M11" s="42"/>
      <c r="N11" s="42"/>
      <c r="O11" s="42"/>
      <c r="P11" s="42"/>
      <c r="Q11" s="42"/>
      <c r="R11" s="42"/>
      <c r="S11" s="42"/>
      <c r="T11" s="42"/>
      <c r="U11" s="42"/>
      <c r="V11" s="42"/>
      <c r="W11" s="42"/>
    </row>
    <row r="12" spans="1:25" ht="30" customHeight="1" x14ac:dyDescent="0.25">
      <c r="A12" s="26"/>
      <c r="B12" s="34" t="s">
        <v>35</v>
      </c>
      <c r="C12" s="50"/>
      <c r="D12" s="43"/>
      <c r="E12" s="43"/>
      <c r="F12" s="43"/>
      <c r="G12" s="43"/>
      <c r="H12" s="43"/>
      <c r="I12" s="43"/>
      <c r="J12" s="43"/>
      <c r="K12" s="43"/>
      <c r="L12" s="43"/>
      <c r="M12" s="43"/>
      <c r="N12" s="43"/>
      <c r="O12" s="43"/>
      <c r="P12" s="43"/>
      <c r="Q12" s="43"/>
      <c r="R12" s="43"/>
      <c r="S12" s="43"/>
      <c r="T12" s="43"/>
      <c r="U12" s="43"/>
      <c r="V12" s="43"/>
      <c r="W12" s="43"/>
    </row>
    <row r="13" spans="1:25" ht="30" customHeight="1" x14ac:dyDescent="0.25">
      <c r="A13" s="26"/>
      <c r="B13" s="34" t="s">
        <v>36</v>
      </c>
      <c r="C13" s="50"/>
      <c r="D13" s="43"/>
      <c r="E13" s="43"/>
      <c r="F13" s="43"/>
      <c r="G13" s="43"/>
      <c r="H13" s="43"/>
      <c r="I13" s="43"/>
      <c r="J13" s="43"/>
      <c r="K13" s="43"/>
      <c r="L13" s="43"/>
      <c r="M13" s="43"/>
      <c r="N13" s="43"/>
      <c r="O13" s="43"/>
      <c r="P13" s="43"/>
      <c r="Q13" s="43"/>
      <c r="R13" s="43"/>
      <c r="S13" s="43"/>
      <c r="T13" s="43"/>
      <c r="U13" s="43"/>
      <c r="V13" s="43"/>
      <c r="W13" s="43"/>
    </row>
    <row r="14" spans="1:25" ht="30" customHeight="1" x14ac:dyDescent="0.25">
      <c r="A14" s="21" t="s">
        <v>38</v>
      </c>
      <c r="B14" s="22"/>
      <c r="C14" s="23"/>
      <c r="D14" s="24"/>
      <c r="E14" s="24"/>
      <c r="F14" s="24"/>
      <c r="G14" s="24"/>
      <c r="H14" s="24"/>
      <c r="I14" s="24"/>
      <c r="J14" s="24"/>
      <c r="K14" s="24"/>
      <c r="L14" s="24"/>
      <c r="M14" s="24"/>
      <c r="N14" s="24"/>
      <c r="O14" s="24"/>
      <c r="P14" s="24"/>
      <c r="Q14" s="24"/>
      <c r="R14" s="24"/>
      <c r="S14" s="24"/>
      <c r="T14" s="24"/>
      <c r="U14" s="24"/>
      <c r="V14" s="24"/>
      <c r="W14" s="24"/>
    </row>
    <row r="15" spans="1:25" ht="30" customHeight="1" x14ac:dyDescent="0.25">
      <c r="A15" s="36" t="s">
        <v>13</v>
      </c>
      <c r="B15" s="39" t="s">
        <v>39</v>
      </c>
      <c r="C15" s="49">
        <v>10</v>
      </c>
      <c r="D15" s="47"/>
      <c r="E15" s="47"/>
      <c r="F15" s="47"/>
      <c r="G15" s="47"/>
      <c r="H15" s="47"/>
      <c r="I15" s="47"/>
      <c r="J15" s="47"/>
      <c r="K15" s="47"/>
      <c r="L15" s="47"/>
      <c r="M15" s="47"/>
      <c r="N15" s="47"/>
      <c r="O15" s="47"/>
      <c r="P15" s="47"/>
      <c r="Q15" s="47"/>
      <c r="R15" s="47"/>
      <c r="S15" s="47"/>
      <c r="T15" s="47"/>
      <c r="U15" s="47"/>
      <c r="V15" s="47"/>
      <c r="W15" s="47"/>
    </row>
    <row r="16" spans="1:25" ht="30" customHeight="1" x14ac:dyDescent="0.25">
      <c r="A16" s="26"/>
      <c r="B16" s="35" t="s">
        <v>40</v>
      </c>
      <c r="C16" s="50"/>
      <c r="D16" s="48"/>
      <c r="E16" s="48"/>
      <c r="F16" s="48"/>
      <c r="G16" s="48"/>
      <c r="H16" s="48"/>
      <c r="I16" s="48"/>
      <c r="J16" s="48"/>
      <c r="K16" s="48"/>
      <c r="L16" s="48"/>
      <c r="M16" s="48"/>
      <c r="N16" s="48"/>
      <c r="O16" s="48"/>
      <c r="P16" s="48"/>
      <c r="Q16" s="48"/>
      <c r="R16" s="48"/>
      <c r="S16" s="48"/>
      <c r="T16" s="48"/>
      <c r="U16" s="48"/>
      <c r="V16" s="48"/>
      <c r="W16" s="48"/>
    </row>
    <row r="17" spans="1:23" x14ac:dyDescent="0.25">
      <c r="A17" s="8" t="s">
        <v>14</v>
      </c>
      <c r="B17" s="8"/>
      <c r="C17" s="9">
        <f>SUM(C6:C16)</f>
        <v>50</v>
      </c>
      <c r="D17" s="9">
        <f t="shared" ref="C17:W17" si="0">SUM(D6:D16)</f>
        <v>0</v>
      </c>
      <c r="E17" s="9">
        <f t="shared" si="0"/>
        <v>0</v>
      </c>
      <c r="F17" s="9">
        <f t="shared" si="0"/>
        <v>0</v>
      </c>
      <c r="G17" s="9">
        <f t="shared" si="0"/>
        <v>0</v>
      </c>
      <c r="H17" s="9">
        <f t="shared" si="0"/>
        <v>0</v>
      </c>
      <c r="I17" s="9">
        <f t="shared" si="0"/>
        <v>0</v>
      </c>
      <c r="J17" s="9">
        <f t="shared" si="0"/>
        <v>0</v>
      </c>
      <c r="K17" s="9">
        <f t="shared" si="0"/>
        <v>0</v>
      </c>
      <c r="L17" s="9">
        <f t="shared" si="0"/>
        <v>0</v>
      </c>
      <c r="M17" s="9">
        <f t="shared" si="0"/>
        <v>0</v>
      </c>
      <c r="N17" s="9">
        <f t="shared" si="0"/>
        <v>0</v>
      </c>
      <c r="O17" s="9">
        <f t="shared" si="0"/>
        <v>0</v>
      </c>
      <c r="P17" s="9">
        <f t="shared" si="0"/>
        <v>0</v>
      </c>
      <c r="Q17" s="9">
        <f t="shared" si="0"/>
        <v>0</v>
      </c>
      <c r="R17" s="9">
        <f t="shared" si="0"/>
        <v>0</v>
      </c>
      <c r="S17" s="9">
        <f t="shared" si="0"/>
        <v>0</v>
      </c>
      <c r="T17" s="9">
        <f t="shared" si="0"/>
        <v>0</v>
      </c>
      <c r="U17" s="9">
        <f t="shared" si="0"/>
        <v>0</v>
      </c>
      <c r="V17" s="9">
        <f t="shared" si="0"/>
        <v>0</v>
      </c>
      <c r="W17" s="9">
        <f t="shared" si="0"/>
        <v>0</v>
      </c>
    </row>
    <row r="19" spans="1:23" x14ac:dyDescent="0.25">
      <c r="A19" t="s">
        <v>15</v>
      </c>
      <c r="B19" t="s">
        <v>16</v>
      </c>
    </row>
    <row r="20" spans="1:23" x14ac:dyDescent="0.25">
      <c r="B20" t="s">
        <v>17</v>
      </c>
    </row>
  </sheetData>
  <sheetProtection algorithmName="SHA-512" hashValue="f4iQgaALC1fJlbAaQiXCPuZRAlowHfPsTYWeReeOaCuWuvpV58lczMdqqt0O+1a3BmorNwwQ8D07Ecs8rD15Yw==" saltValue="XTkGS/PmOHyUIAA8RCtx9Q==" spinCount="100000" sheet="1" objects="1" scenarios="1" selectLockedCells="1"/>
  <mergeCells count="83">
    <mergeCell ref="W15:W16"/>
    <mergeCell ref="R15:R16"/>
    <mergeCell ref="S15:S16"/>
    <mergeCell ref="T15:T16"/>
    <mergeCell ref="U15:U16"/>
    <mergeCell ref="V15:V16"/>
    <mergeCell ref="M15:M16"/>
    <mergeCell ref="N15:N16"/>
    <mergeCell ref="O15:O16"/>
    <mergeCell ref="P15:P16"/>
    <mergeCell ref="Q15:Q16"/>
    <mergeCell ref="H15:H16"/>
    <mergeCell ref="I15:I16"/>
    <mergeCell ref="J15:J16"/>
    <mergeCell ref="K15:K16"/>
    <mergeCell ref="L15:L16"/>
    <mergeCell ref="C15:C16"/>
    <mergeCell ref="D15:D16"/>
    <mergeCell ref="E15:E16"/>
    <mergeCell ref="F15:F16"/>
    <mergeCell ref="G15:G16"/>
    <mergeCell ref="W7:W9"/>
    <mergeCell ref="R7:R9"/>
    <mergeCell ref="S7:S9"/>
    <mergeCell ref="T7:T9"/>
    <mergeCell ref="U7:U9"/>
    <mergeCell ref="V7:V9"/>
    <mergeCell ref="C7:C9"/>
    <mergeCell ref="D7:D9"/>
    <mergeCell ref="E7:E9"/>
    <mergeCell ref="F7:F9"/>
    <mergeCell ref="G7:G9"/>
    <mergeCell ref="P7:P9"/>
    <mergeCell ref="Q7:Q9"/>
    <mergeCell ref="H7:H9"/>
    <mergeCell ref="I7:I9"/>
    <mergeCell ref="J7:J9"/>
    <mergeCell ref="K7:K9"/>
    <mergeCell ref="L7:L9"/>
    <mergeCell ref="M7:M9"/>
    <mergeCell ref="N7:N9"/>
    <mergeCell ref="O7:O9"/>
    <mergeCell ref="J2:J5"/>
    <mergeCell ref="K2:K5"/>
    <mergeCell ref="L2:L5"/>
    <mergeCell ref="M2:M5"/>
    <mergeCell ref="N2:N5"/>
    <mergeCell ref="C11:C13"/>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H11:H13"/>
    <mergeCell ref="G11:G13"/>
    <mergeCell ref="F11:F13"/>
    <mergeCell ref="E11:E13"/>
    <mergeCell ref="D11:D13"/>
    <mergeCell ref="M11:M13"/>
    <mergeCell ref="L11:L13"/>
    <mergeCell ref="K11:K13"/>
    <mergeCell ref="J11:J13"/>
    <mergeCell ref="I11:I13"/>
    <mergeCell ref="W11:W13"/>
    <mergeCell ref="Q11:Q13"/>
    <mergeCell ref="P11:P13"/>
    <mergeCell ref="O11:O13"/>
    <mergeCell ref="N11:N13"/>
    <mergeCell ref="R11:R13"/>
    <mergeCell ref="S11:S13"/>
    <mergeCell ref="T11:T13"/>
    <mergeCell ref="U11:U13"/>
    <mergeCell ref="V11:V13"/>
  </mergeCells>
  <conditionalFormatting sqref="D7">
    <cfRule type="expression" dxfId="154" priority="400">
      <formula>D7&gt;$C7</formula>
    </cfRule>
  </conditionalFormatting>
  <conditionalFormatting sqref="W7">
    <cfRule type="expression" dxfId="153" priority="361">
      <formula>W7&gt;$C7</formula>
    </cfRule>
  </conditionalFormatting>
  <conditionalFormatting sqref="E7">
    <cfRule type="expression" dxfId="152" priority="379">
      <formula>E7&gt;$C7</formula>
    </cfRule>
  </conditionalFormatting>
  <conditionalFormatting sqref="F7">
    <cfRule type="expression" dxfId="151" priority="378">
      <formula>F7&gt;$C7</formula>
    </cfRule>
  </conditionalFormatting>
  <conditionalFormatting sqref="G7">
    <cfRule type="expression" dxfId="150" priority="377">
      <formula>G7&gt;$C7</formula>
    </cfRule>
  </conditionalFormatting>
  <conditionalFormatting sqref="H7">
    <cfRule type="expression" dxfId="149" priority="376">
      <formula>H7&gt;$C7</formula>
    </cfRule>
  </conditionalFormatting>
  <conditionalFormatting sqref="I7">
    <cfRule type="expression" dxfId="148" priority="375">
      <formula>I7&gt;$C7</formula>
    </cfRule>
  </conditionalFormatting>
  <conditionalFormatting sqref="J7">
    <cfRule type="expression" dxfId="147" priority="374">
      <formula>J7&gt;$C7</formula>
    </cfRule>
  </conditionalFormatting>
  <conditionalFormatting sqref="K7">
    <cfRule type="expression" dxfId="146" priority="373">
      <formula>K7&gt;$C7</formula>
    </cfRule>
  </conditionalFormatting>
  <conditionalFormatting sqref="L7">
    <cfRule type="expression" dxfId="145" priority="372">
      <formula>L7&gt;$C7</formula>
    </cfRule>
  </conditionalFormatting>
  <conditionalFormatting sqref="M7">
    <cfRule type="expression" dxfId="144" priority="371">
      <formula>M7&gt;$C7</formula>
    </cfRule>
  </conditionalFormatting>
  <conditionalFormatting sqref="N7">
    <cfRule type="expression" dxfId="143" priority="370">
      <formula>N7&gt;$C7</formula>
    </cfRule>
  </conditionalFormatting>
  <conditionalFormatting sqref="O7">
    <cfRule type="expression" dxfId="142" priority="369">
      <formula>O7&gt;$C7</formula>
    </cfRule>
  </conditionalFormatting>
  <conditionalFormatting sqref="P7">
    <cfRule type="expression" dxfId="141" priority="368">
      <formula>P7&gt;$C7</formula>
    </cfRule>
  </conditionalFormatting>
  <conditionalFormatting sqref="Q7">
    <cfRule type="expression" dxfId="140" priority="367">
      <formula>Q7&gt;$C7</formula>
    </cfRule>
  </conditionalFormatting>
  <conditionalFormatting sqref="R7">
    <cfRule type="expression" dxfId="139" priority="366">
      <formula>R7&gt;$C7</formula>
    </cfRule>
  </conditionalFormatting>
  <conditionalFormatting sqref="S7">
    <cfRule type="expression" dxfId="138" priority="365">
      <formula>S7&gt;$C7</formula>
    </cfRule>
  </conditionalFormatting>
  <conditionalFormatting sqref="T7">
    <cfRule type="expression" dxfId="137" priority="364">
      <formula>T7&gt;$C7</formula>
    </cfRule>
  </conditionalFormatting>
  <conditionalFormatting sqref="U7">
    <cfRule type="expression" dxfId="136" priority="363">
      <formula>U7&gt;$C7</formula>
    </cfRule>
  </conditionalFormatting>
  <conditionalFormatting sqref="V7">
    <cfRule type="expression" dxfId="135" priority="362">
      <formula>V7&gt;$C7</formula>
    </cfRule>
  </conditionalFormatting>
  <conditionalFormatting sqref="D6">
    <cfRule type="expression" dxfId="134" priority="180">
      <formula>D6&gt;$C6</formula>
    </cfRule>
  </conditionalFormatting>
  <conditionalFormatting sqref="E6:W6">
    <cfRule type="expression" dxfId="133" priority="179">
      <formula>E6&gt;$C6</formula>
    </cfRule>
  </conditionalFormatting>
  <conditionalFormatting sqref="D10">
    <cfRule type="expression" dxfId="132" priority="178">
      <formula>D10&gt;$C10</formula>
    </cfRule>
  </conditionalFormatting>
  <conditionalFormatting sqref="E10:W10">
    <cfRule type="expression" dxfId="131" priority="177">
      <formula>E10&gt;$C10</formula>
    </cfRule>
  </conditionalFormatting>
  <conditionalFormatting sqref="D14">
    <cfRule type="expression" dxfId="130" priority="176">
      <formula>D14&gt;$C14</formula>
    </cfRule>
  </conditionalFormatting>
  <conditionalFormatting sqref="E14:W14">
    <cfRule type="expression" dxfId="129" priority="175">
      <formula>E14&gt;$C14</formula>
    </cfRule>
  </conditionalFormatting>
  <conditionalFormatting sqref="D11">
    <cfRule type="expression" dxfId="128" priority="160">
      <formula>D11&gt;$C11</formula>
    </cfRule>
  </conditionalFormatting>
  <conditionalFormatting sqref="W11">
    <cfRule type="expression" dxfId="127" priority="141">
      <formula>W11&gt;$C11</formula>
    </cfRule>
  </conditionalFormatting>
  <conditionalFormatting sqref="E11">
    <cfRule type="expression" dxfId="126" priority="159">
      <formula>E11&gt;$C11</formula>
    </cfRule>
  </conditionalFormatting>
  <conditionalFormatting sqref="F11">
    <cfRule type="expression" dxfId="125" priority="158">
      <formula>F11&gt;$C11</formula>
    </cfRule>
  </conditionalFormatting>
  <conditionalFormatting sqref="G11">
    <cfRule type="expression" dxfId="124" priority="157">
      <formula>G11&gt;$C11</formula>
    </cfRule>
  </conditionalFormatting>
  <conditionalFormatting sqref="H11">
    <cfRule type="expression" dxfId="123" priority="156">
      <formula>H11&gt;$C11</formula>
    </cfRule>
  </conditionalFormatting>
  <conditionalFormatting sqref="I11">
    <cfRule type="expression" dxfId="122" priority="155">
      <formula>I11&gt;$C11</formula>
    </cfRule>
  </conditionalFormatting>
  <conditionalFormatting sqref="J11">
    <cfRule type="expression" dxfId="121" priority="154">
      <formula>J11&gt;$C11</formula>
    </cfRule>
  </conditionalFormatting>
  <conditionalFormatting sqref="K11">
    <cfRule type="expression" dxfId="120" priority="153">
      <formula>K11&gt;$C11</formula>
    </cfRule>
  </conditionalFormatting>
  <conditionalFormatting sqref="L11">
    <cfRule type="expression" dxfId="119" priority="152">
      <formula>L11&gt;$C11</formula>
    </cfRule>
  </conditionalFormatting>
  <conditionalFormatting sqref="M11">
    <cfRule type="expression" dxfId="118" priority="151">
      <formula>M11&gt;$C11</formula>
    </cfRule>
  </conditionalFormatting>
  <conditionalFormatting sqref="N11">
    <cfRule type="expression" dxfId="117" priority="150">
      <formula>N11&gt;$C11</formula>
    </cfRule>
  </conditionalFormatting>
  <conditionalFormatting sqref="O11">
    <cfRule type="expression" dxfId="116" priority="149">
      <formula>O11&gt;$C11</formula>
    </cfRule>
  </conditionalFormatting>
  <conditionalFormatting sqref="P11">
    <cfRule type="expression" dxfId="115" priority="148">
      <formula>P11&gt;$C11</formula>
    </cfRule>
  </conditionalFormatting>
  <conditionalFormatting sqref="Q11">
    <cfRule type="expression" dxfId="114" priority="147">
      <formula>Q11&gt;$C11</formula>
    </cfRule>
  </conditionalFormatting>
  <conditionalFormatting sqref="R11">
    <cfRule type="expression" dxfId="113" priority="146">
      <formula>R11&gt;$C11</formula>
    </cfRule>
  </conditionalFormatting>
  <conditionalFormatting sqref="S11">
    <cfRule type="expression" dxfId="112" priority="145">
      <formula>S11&gt;$C11</formula>
    </cfRule>
  </conditionalFormatting>
  <conditionalFormatting sqref="T11">
    <cfRule type="expression" dxfId="111" priority="144">
      <formula>T11&gt;$C11</formula>
    </cfRule>
  </conditionalFormatting>
  <conditionalFormatting sqref="U11">
    <cfRule type="expression" dxfId="110" priority="143">
      <formula>U11&gt;$C11</formula>
    </cfRule>
  </conditionalFormatting>
  <conditionalFormatting sqref="V11">
    <cfRule type="expression" dxfId="109" priority="142">
      <formula>V11&gt;$C11</formula>
    </cfRule>
  </conditionalFormatting>
  <conditionalFormatting sqref="D15">
    <cfRule type="expression" dxfId="108" priority="140">
      <formula>D15&gt;$C15</formula>
    </cfRule>
  </conditionalFormatting>
  <conditionalFormatting sqref="W15">
    <cfRule type="expression" dxfId="107" priority="121">
      <formula>W15&gt;$C15</formula>
    </cfRule>
  </conditionalFormatting>
  <conditionalFormatting sqref="E15">
    <cfRule type="expression" dxfId="106" priority="139">
      <formula>E15&gt;$C15</formula>
    </cfRule>
  </conditionalFormatting>
  <conditionalFormatting sqref="F15">
    <cfRule type="expression" dxfId="105" priority="138">
      <formula>F15&gt;$C15</formula>
    </cfRule>
  </conditionalFormatting>
  <conditionalFormatting sqref="G15">
    <cfRule type="expression" dxfId="104" priority="137">
      <formula>G15&gt;$C15</formula>
    </cfRule>
  </conditionalFormatting>
  <conditionalFormatting sqref="H15">
    <cfRule type="expression" dxfId="103" priority="136">
      <formula>H15&gt;$C15</formula>
    </cfRule>
  </conditionalFormatting>
  <conditionalFormatting sqref="I15">
    <cfRule type="expression" dxfId="102" priority="135">
      <formula>I15&gt;$C15</formula>
    </cfRule>
  </conditionalFormatting>
  <conditionalFormatting sqref="J15">
    <cfRule type="expression" dxfId="101" priority="134">
      <formula>J15&gt;$C15</formula>
    </cfRule>
  </conditionalFormatting>
  <conditionalFormatting sqref="K15">
    <cfRule type="expression" dxfId="100" priority="133">
      <formula>K15&gt;$C15</formula>
    </cfRule>
  </conditionalFormatting>
  <conditionalFormatting sqref="L15">
    <cfRule type="expression" dxfId="99" priority="132">
      <formula>L15&gt;$C15</formula>
    </cfRule>
  </conditionalFormatting>
  <conditionalFormatting sqref="M15">
    <cfRule type="expression" dxfId="98" priority="131">
      <formula>M15&gt;$C15</formula>
    </cfRule>
  </conditionalFormatting>
  <conditionalFormatting sqref="N15">
    <cfRule type="expression" dxfId="97" priority="130">
      <formula>N15&gt;$C15</formula>
    </cfRule>
  </conditionalFormatting>
  <conditionalFormatting sqref="O15">
    <cfRule type="expression" dxfId="96" priority="129">
      <formula>O15&gt;$C15</formula>
    </cfRule>
  </conditionalFormatting>
  <conditionalFormatting sqref="P15">
    <cfRule type="expression" dxfId="95" priority="128">
      <formula>P15&gt;$C15</formula>
    </cfRule>
  </conditionalFormatting>
  <conditionalFormatting sqref="Q15">
    <cfRule type="expression" dxfId="94" priority="127">
      <formula>Q15&gt;$C15</formula>
    </cfRule>
  </conditionalFormatting>
  <conditionalFormatting sqref="R15">
    <cfRule type="expression" dxfId="93" priority="126">
      <formula>R15&gt;$C15</formula>
    </cfRule>
  </conditionalFormatting>
  <conditionalFormatting sqref="S15">
    <cfRule type="expression" dxfId="92" priority="125">
      <formula>S15&gt;$C15</formula>
    </cfRule>
  </conditionalFormatting>
  <conditionalFormatting sqref="T15">
    <cfRule type="expression" dxfId="91" priority="124">
      <formula>T15&gt;$C15</formula>
    </cfRule>
  </conditionalFormatting>
  <conditionalFormatting sqref="U15">
    <cfRule type="expression" dxfId="90" priority="123">
      <formula>U15&gt;$C15</formula>
    </cfRule>
  </conditionalFormatting>
  <conditionalFormatting sqref="V15">
    <cfRule type="expression" dxfId="89" priority="122">
      <formula>V15&gt;$C15</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8"/>
  <sheetViews>
    <sheetView workbookViewId="0">
      <pane xSplit="2" ySplit="5" topLeftCell="C6" activePane="bottomRight" state="frozen"/>
      <selection pane="topRight" activeCell="C1" sqref="C1"/>
      <selection pane="bottomLeft" activeCell="A6" sqref="A6"/>
      <selection pane="bottomRight" activeCell="W14" sqref="W14"/>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5N0972 Customer Service</v>
      </c>
    </row>
    <row r="2" spans="1:23" x14ac:dyDescent="0.25">
      <c r="D2" s="44" t="str">
        <f>Learners!$C11&amp;", "&amp;Learners!$B11</f>
        <v xml:space="preserve">, </v>
      </c>
      <c r="E2" s="44" t="str">
        <f>Learners!$C12&amp;", "&amp;Learners!$B12</f>
        <v xml:space="preserve">, </v>
      </c>
      <c r="F2" s="44" t="str">
        <f>Learners!$C13&amp;", "&amp;Learners!$B13</f>
        <v xml:space="preserve">, </v>
      </c>
      <c r="G2" s="44" t="str">
        <f>Learners!$C14&amp;", "&amp;Learners!$B14</f>
        <v xml:space="preserve">, </v>
      </c>
      <c r="H2" s="44" t="str">
        <f>Learners!$C15&amp;", "&amp;Learners!$B15</f>
        <v xml:space="preserve">, </v>
      </c>
      <c r="I2" s="44" t="str">
        <f>Learners!$C16&amp;", "&amp;Learners!$B16</f>
        <v xml:space="preserve">, </v>
      </c>
      <c r="J2" s="44" t="str">
        <f>Learners!$C17&amp;", "&amp;Learners!$B17</f>
        <v xml:space="preserve">, </v>
      </c>
      <c r="K2" s="44" t="str">
        <f>Learners!$C18&amp;", "&amp;Learners!$B18</f>
        <v xml:space="preserve">, </v>
      </c>
      <c r="L2" s="44" t="str">
        <f>Learners!$C19&amp;", "&amp;Learners!$B19</f>
        <v xml:space="preserve">, </v>
      </c>
      <c r="M2" s="44" t="str">
        <f>Learners!$C20&amp;", "&amp;Learners!$B20</f>
        <v xml:space="preserve">, </v>
      </c>
      <c r="N2" s="44" t="str">
        <f>Learners!$C21&amp;", "&amp;Learners!$B21</f>
        <v xml:space="preserve">, </v>
      </c>
      <c r="O2" s="44" t="str">
        <f>Learners!$C22&amp;", "&amp;Learners!$B22</f>
        <v xml:space="preserve">, </v>
      </c>
      <c r="P2" s="44" t="str">
        <f>Learners!$C23&amp;", "&amp;Learners!$B23</f>
        <v xml:space="preserve">, </v>
      </c>
      <c r="Q2" s="44" t="str">
        <f>Learners!$C24&amp;", "&amp;Learners!$B24</f>
        <v xml:space="preserve">, </v>
      </c>
      <c r="R2" s="44" t="str">
        <f>Learners!$C25&amp;", "&amp;Learners!$B25</f>
        <v xml:space="preserve">, </v>
      </c>
      <c r="S2" s="44" t="str">
        <f>Learners!$C26&amp;", "&amp;Learners!$B26</f>
        <v xml:space="preserve">, </v>
      </c>
      <c r="T2" s="44" t="str">
        <f>Learners!$C27&amp;", "&amp;Learners!$B27</f>
        <v xml:space="preserve">, </v>
      </c>
      <c r="U2" s="44" t="str">
        <f>Learners!$C28&amp;", "&amp;Learners!$B28</f>
        <v xml:space="preserve">, </v>
      </c>
      <c r="V2" s="44" t="str">
        <f>Learners!$C29&amp;", "&amp;Learners!$B29</f>
        <v xml:space="preserve">, </v>
      </c>
      <c r="W2" s="44" t="str">
        <f>Learners!$C30&amp;", "&amp;Learners!$B30</f>
        <v xml:space="preserve">, </v>
      </c>
    </row>
    <row r="3" spans="1:23" ht="18.75" x14ac:dyDescent="0.3">
      <c r="A3" s="2" t="s">
        <v>41</v>
      </c>
      <c r="D3" s="45"/>
      <c r="E3" s="45"/>
      <c r="F3" s="45"/>
      <c r="G3" s="45"/>
      <c r="H3" s="45"/>
      <c r="I3" s="45"/>
      <c r="J3" s="45"/>
      <c r="K3" s="45"/>
      <c r="L3" s="45"/>
      <c r="M3" s="45"/>
      <c r="N3" s="45"/>
      <c r="O3" s="45"/>
      <c r="P3" s="45"/>
      <c r="Q3" s="45"/>
      <c r="R3" s="45"/>
      <c r="S3" s="45"/>
      <c r="T3" s="45"/>
      <c r="U3" s="45"/>
      <c r="V3" s="45"/>
      <c r="W3" s="45"/>
    </row>
    <row r="4" spans="1:23" x14ac:dyDescent="0.25">
      <c r="D4" s="45"/>
      <c r="E4" s="45"/>
      <c r="F4" s="45"/>
      <c r="G4" s="45"/>
      <c r="H4" s="45"/>
      <c r="I4" s="45"/>
      <c r="J4" s="45"/>
      <c r="K4" s="45"/>
      <c r="L4" s="45"/>
      <c r="M4" s="45"/>
      <c r="N4" s="45"/>
      <c r="O4" s="45"/>
      <c r="P4" s="45"/>
      <c r="Q4" s="45"/>
      <c r="R4" s="45"/>
      <c r="S4" s="45"/>
      <c r="T4" s="45"/>
      <c r="U4" s="45"/>
      <c r="V4" s="45"/>
      <c r="W4" s="45"/>
    </row>
    <row r="5" spans="1:23" ht="30" x14ac:dyDescent="0.25">
      <c r="A5" s="10" t="s">
        <v>11</v>
      </c>
      <c r="B5" s="11"/>
      <c r="C5" s="12" t="s">
        <v>12</v>
      </c>
      <c r="D5" s="46"/>
      <c r="E5" s="46"/>
      <c r="F5" s="46"/>
      <c r="G5" s="46"/>
      <c r="H5" s="46"/>
      <c r="I5" s="46"/>
      <c r="J5" s="46"/>
      <c r="K5" s="46"/>
      <c r="L5" s="46"/>
      <c r="M5" s="46"/>
      <c r="N5" s="46"/>
      <c r="O5" s="46"/>
      <c r="P5" s="46"/>
      <c r="Q5" s="46"/>
      <c r="R5" s="46"/>
      <c r="S5" s="46"/>
      <c r="T5" s="46"/>
      <c r="U5" s="46"/>
      <c r="V5" s="46"/>
      <c r="W5" s="46"/>
    </row>
    <row r="6" spans="1:23" ht="35.1" customHeight="1" x14ac:dyDescent="0.25">
      <c r="A6" s="21" t="s">
        <v>42</v>
      </c>
      <c r="B6" s="22"/>
      <c r="C6" s="23"/>
      <c r="D6" s="24"/>
      <c r="E6" s="24"/>
      <c r="F6" s="24"/>
      <c r="G6" s="24"/>
      <c r="H6" s="24"/>
      <c r="I6" s="24"/>
      <c r="J6" s="24"/>
      <c r="K6" s="24"/>
      <c r="L6" s="24"/>
      <c r="M6" s="24"/>
      <c r="N6" s="24"/>
      <c r="O6" s="24"/>
      <c r="P6" s="24"/>
      <c r="Q6" s="24"/>
      <c r="R6" s="24"/>
      <c r="S6" s="24"/>
      <c r="T6" s="24"/>
      <c r="U6" s="24"/>
      <c r="V6" s="24"/>
      <c r="W6" s="24"/>
    </row>
    <row r="7" spans="1:23" ht="35.1" customHeight="1" x14ac:dyDescent="0.25">
      <c r="A7" s="37" t="s">
        <v>13</v>
      </c>
      <c r="B7" s="40" t="s">
        <v>43</v>
      </c>
      <c r="C7" s="29">
        <v>12</v>
      </c>
      <c r="D7" s="32"/>
      <c r="E7" s="32"/>
      <c r="F7" s="32"/>
      <c r="G7" s="32"/>
      <c r="H7" s="32"/>
      <c r="I7" s="32"/>
      <c r="J7" s="32"/>
      <c r="K7" s="32"/>
      <c r="L7" s="32"/>
      <c r="M7" s="32"/>
      <c r="N7" s="32"/>
      <c r="O7" s="32"/>
      <c r="P7" s="32"/>
      <c r="Q7" s="32"/>
      <c r="R7" s="32"/>
      <c r="S7" s="32"/>
      <c r="T7" s="32"/>
      <c r="U7" s="32"/>
      <c r="V7" s="32"/>
      <c r="W7" s="32"/>
    </row>
    <row r="8" spans="1:23" ht="35.1" customHeight="1" x14ac:dyDescent="0.25">
      <c r="A8" s="21" t="s">
        <v>44</v>
      </c>
      <c r="B8" s="22"/>
      <c r="C8" s="23"/>
      <c r="D8" s="24"/>
      <c r="E8" s="24"/>
      <c r="F8" s="24"/>
      <c r="G8" s="24"/>
      <c r="H8" s="24"/>
      <c r="I8" s="24"/>
      <c r="J8" s="24"/>
      <c r="K8" s="24"/>
      <c r="L8" s="24"/>
      <c r="M8" s="24"/>
      <c r="N8" s="24"/>
      <c r="O8" s="24"/>
      <c r="P8" s="24"/>
      <c r="Q8" s="24"/>
      <c r="R8" s="24"/>
      <c r="S8" s="24"/>
      <c r="T8" s="24"/>
      <c r="U8" s="24"/>
      <c r="V8" s="24"/>
      <c r="W8" s="24"/>
    </row>
    <row r="9" spans="1:23" ht="35.1" customHeight="1" x14ac:dyDescent="0.25">
      <c r="A9" s="38" t="s">
        <v>13</v>
      </c>
      <c r="B9" s="41" t="s">
        <v>45</v>
      </c>
      <c r="C9" s="29">
        <v>13</v>
      </c>
      <c r="D9" s="32"/>
      <c r="E9" s="32"/>
      <c r="F9" s="32"/>
      <c r="G9" s="32"/>
      <c r="H9" s="32"/>
      <c r="I9" s="32"/>
      <c r="J9" s="32"/>
      <c r="K9" s="32"/>
      <c r="L9" s="32"/>
      <c r="M9" s="32"/>
      <c r="N9" s="32"/>
      <c r="O9" s="32"/>
      <c r="P9" s="32"/>
      <c r="Q9" s="32"/>
      <c r="R9" s="32"/>
      <c r="S9" s="32"/>
      <c r="T9" s="32"/>
      <c r="U9" s="32"/>
      <c r="V9" s="32"/>
      <c r="W9" s="32"/>
    </row>
    <row r="10" spans="1:23" ht="35.1" customHeight="1" x14ac:dyDescent="0.25">
      <c r="A10" s="21" t="s">
        <v>46</v>
      </c>
      <c r="B10" s="22"/>
      <c r="C10" s="23"/>
      <c r="D10" s="24"/>
      <c r="E10" s="24"/>
      <c r="F10" s="24"/>
      <c r="G10" s="24"/>
      <c r="H10" s="24"/>
      <c r="I10" s="24"/>
      <c r="J10" s="24"/>
      <c r="K10" s="24"/>
      <c r="L10" s="24"/>
      <c r="M10" s="24"/>
      <c r="N10" s="24"/>
      <c r="O10" s="24"/>
      <c r="P10" s="24"/>
      <c r="Q10" s="24"/>
      <c r="R10" s="24"/>
      <c r="S10" s="24"/>
      <c r="T10" s="24"/>
      <c r="U10" s="24"/>
      <c r="V10" s="24"/>
      <c r="W10" s="24"/>
    </row>
    <row r="11" spans="1:23" ht="35.1" customHeight="1" x14ac:dyDescent="0.25">
      <c r="A11" s="38" t="s">
        <v>13</v>
      </c>
      <c r="B11" s="40" t="s">
        <v>47</v>
      </c>
      <c r="C11" s="56">
        <v>12</v>
      </c>
      <c r="D11" s="47"/>
      <c r="E11" s="47"/>
      <c r="F11" s="47"/>
      <c r="G11" s="47"/>
      <c r="H11" s="47"/>
      <c r="I11" s="47"/>
      <c r="J11" s="47"/>
      <c r="K11" s="47"/>
      <c r="L11" s="47"/>
      <c r="M11" s="47"/>
      <c r="N11" s="47"/>
      <c r="O11" s="47"/>
      <c r="P11" s="47"/>
      <c r="Q11" s="47"/>
      <c r="R11" s="47"/>
      <c r="S11" s="47"/>
      <c r="T11" s="47"/>
      <c r="U11" s="47"/>
      <c r="V11" s="47"/>
      <c r="W11" s="47"/>
    </row>
    <row r="12" spans="1:23" ht="35.1" customHeight="1" x14ac:dyDescent="0.25">
      <c r="A12" s="38" t="s">
        <v>13</v>
      </c>
      <c r="B12" s="40" t="s">
        <v>48</v>
      </c>
      <c r="C12" s="57"/>
      <c r="D12" s="48"/>
      <c r="E12" s="48"/>
      <c r="F12" s="48"/>
      <c r="G12" s="48"/>
      <c r="H12" s="48"/>
      <c r="I12" s="48"/>
      <c r="J12" s="48"/>
      <c r="K12" s="48"/>
      <c r="L12" s="48"/>
      <c r="M12" s="48"/>
      <c r="N12" s="48"/>
      <c r="O12" s="48"/>
      <c r="P12" s="48"/>
      <c r="Q12" s="48"/>
      <c r="R12" s="48"/>
      <c r="S12" s="48"/>
      <c r="T12" s="48"/>
      <c r="U12" s="48"/>
      <c r="V12" s="48"/>
      <c r="W12" s="48"/>
    </row>
    <row r="13" spans="1:23" ht="35.1" customHeight="1" x14ac:dyDescent="0.25">
      <c r="A13" s="21" t="s">
        <v>49</v>
      </c>
      <c r="B13" s="22"/>
      <c r="C13" s="23"/>
      <c r="D13" s="24"/>
      <c r="E13" s="24"/>
      <c r="F13" s="24"/>
      <c r="G13" s="24"/>
      <c r="H13" s="24"/>
      <c r="I13" s="24"/>
      <c r="J13" s="24"/>
      <c r="K13" s="24"/>
      <c r="L13" s="24"/>
      <c r="M13" s="24"/>
      <c r="N13" s="24"/>
      <c r="O13" s="24"/>
      <c r="P13" s="24"/>
      <c r="Q13" s="24"/>
      <c r="R13" s="24"/>
      <c r="S13" s="24"/>
      <c r="T13" s="24"/>
      <c r="U13" s="24"/>
      <c r="V13" s="24"/>
      <c r="W13" s="24"/>
    </row>
    <row r="14" spans="1:23" ht="35.1" customHeight="1" x14ac:dyDescent="0.25">
      <c r="A14" s="38" t="s">
        <v>13</v>
      </c>
      <c r="B14" s="41" t="s">
        <v>50</v>
      </c>
      <c r="C14" s="29">
        <v>13</v>
      </c>
      <c r="D14" s="32"/>
      <c r="E14" s="32"/>
      <c r="F14" s="32"/>
      <c r="G14" s="32"/>
      <c r="H14" s="32"/>
      <c r="I14" s="32"/>
      <c r="J14" s="32"/>
      <c r="K14" s="32"/>
      <c r="L14" s="32"/>
      <c r="M14" s="32"/>
      <c r="N14" s="32"/>
      <c r="O14" s="32"/>
      <c r="P14" s="32"/>
      <c r="Q14" s="32"/>
      <c r="R14" s="32"/>
      <c r="S14" s="32"/>
      <c r="T14" s="32"/>
      <c r="U14" s="32"/>
      <c r="V14" s="32"/>
      <c r="W14" s="32"/>
    </row>
    <row r="15" spans="1:23" x14ac:dyDescent="0.25">
      <c r="A15" s="8" t="s">
        <v>14</v>
      </c>
      <c r="B15" s="8"/>
      <c r="C15" s="9">
        <f>SUM(C6:C14)</f>
        <v>50</v>
      </c>
      <c r="D15" s="9">
        <f t="shared" ref="C15:W15" si="0">SUM(D6:D14)</f>
        <v>0</v>
      </c>
      <c r="E15" s="9">
        <f t="shared" si="0"/>
        <v>0</v>
      </c>
      <c r="F15" s="9">
        <f t="shared" si="0"/>
        <v>0</v>
      </c>
      <c r="G15" s="9">
        <f t="shared" si="0"/>
        <v>0</v>
      </c>
      <c r="H15" s="9">
        <f t="shared" si="0"/>
        <v>0</v>
      </c>
      <c r="I15" s="9">
        <f t="shared" si="0"/>
        <v>0</v>
      </c>
      <c r="J15" s="9">
        <f t="shared" si="0"/>
        <v>0</v>
      </c>
      <c r="K15" s="9">
        <f t="shared" si="0"/>
        <v>0</v>
      </c>
      <c r="L15" s="9">
        <f t="shared" si="0"/>
        <v>0</v>
      </c>
      <c r="M15" s="9">
        <f t="shared" si="0"/>
        <v>0</v>
      </c>
      <c r="N15" s="9">
        <f t="shared" si="0"/>
        <v>0</v>
      </c>
      <c r="O15" s="9">
        <f t="shared" si="0"/>
        <v>0</v>
      </c>
      <c r="P15" s="9">
        <f t="shared" si="0"/>
        <v>0</v>
      </c>
      <c r="Q15" s="9">
        <f t="shared" si="0"/>
        <v>0</v>
      </c>
      <c r="R15" s="9">
        <f t="shared" si="0"/>
        <v>0</v>
      </c>
      <c r="S15" s="9">
        <f t="shared" si="0"/>
        <v>0</v>
      </c>
      <c r="T15" s="9">
        <f t="shared" si="0"/>
        <v>0</v>
      </c>
      <c r="U15" s="9">
        <f t="shared" si="0"/>
        <v>0</v>
      </c>
      <c r="V15" s="9">
        <f t="shared" si="0"/>
        <v>0</v>
      </c>
      <c r="W15" s="9">
        <f t="shared" si="0"/>
        <v>0</v>
      </c>
    </row>
    <row r="17" spans="1:2" x14ac:dyDescent="0.25">
      <c r="A17" t="s">
        <v>15</v>
      </c>
      <c r="B17" t="s">
        <v>16</v>
      </c>
    </row>
    <row r="18" spans="1:2" x14ac:dyDescent="0.25">
      <c r="B18" t="s">
        <v>17</v>
      </c>
    </row>
  </sheetData>
  <sheetProtection algorithmName="SHA-512" hashValue="COrW2ghjjkaalVRYyL8iamWSSKCN+V7sdgqbys+ytThbSq8wu+3oYgUW/25Up7QzBHtGF968lnHNPQODxonYtQ==" saltValue="hZK6ZtwdvsSv4CBpzwv6uQ==" spinCount="100000" sheet="1" objects="1" scenarios="1" selectLockedCells="1"/>
  <mergeCells count="41">
    <mergeCell ref="W11:W12"/>
    <mergeCell ref="R11:R12"/>
    <mergeCell ref="S11:S12"/>
    <mergeCell ref="T11:T12"/>
    <mergeCell ref="U11:U12"/>
    <mergeCell ref="V11:V12"/>
    <mergeCell ref="M11:M12"/>
    <mergeCell ref="N11:N12"/>
    <mergeCell ref="O11:O12"/>
    <mergeCell ref="P11:P12"/>
    <mergeCell ref="Q11:Q12"/>
    <mergeCell ref="H11:H12"/>
    <mergeCell ref="I11:I12"/>
    <mergeCell ref="J11:J12"/>
    <mergeCell ref="K11:K12"/>
    <mergeCell ref="L11:L12"/>
    <mergeCell ref="C11:C12"/>
    <mergeCell ref="D11:D12"/>
    <mergeCell ref="E11:E12"/>
    <mergeCell ref="F11:F12"/>
    <mergeCell ref="G11:G12"/>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7">
    <cfRule type="expression" dxfId="88" priority="220">
      <formula>D7&gt;$C7</formula>
    </cfRule>
  </conditionalFormatting>
  <conditionalFormatting sqref="W7">
    <cfRule type="expression" dxfId="87" priority="201">
      <formula>W7&gt;$C7</formula>
    </cfRule>
  </conditionalFormatting>
  <conditionalFormatting sqref="E7">
    <cfRule type="expression" dxfId="86" priority="219">
      <formula>E7&gt;$C7</formula>
    </cfRule>
  </conditionalFormatting>
  <conditionalFormatting sqref="F7">
    <cfRule type="expression" dxfId="85" priority="218">
      <formula>F7&gt;$C7</formula>
    </cfRule>
  </conditionalFormatting>
  <conditionalFormatting sqref="G7">
    <cfRule type="expression" dxfId="84" priority="217">
      <formula>G7&gt;$C7</formula>
    </cfRule>
  </conditionalFormatting>
  <conditionalFormatting sqref="H7">
    <cfRule type="expression" dxfId="83" priority="216">
      <formula>H7&gt;$C7</formula>
    </cfRule>
  </conditionalFormatting>
  <conditionalFormatting sqref="I7">
    <cfRule type="expression" dxfId="82" priority="215">
      <formula>I7&gt;$C7</formula>
    </cfRule>
  </conditionalFormatting>
  <conditionalFormatting sqref="J7">
    <cfRule type="expression" dxfId="81" priority="214">
      <formula>J7&gt;$C7</formula>
    </cfRule>
  </conditionalFormatting>
  <conditionalFormatting sqref="K7">
    <cfRule type="expression" dxfId="80" priority="213">
      <formula>K7&gt;$C7</formula>
    </cfRule>
  </conditionalFormatting>
  <conditionalFormatting sqref="L7">
    <cfRule type="expression" dxfId="79" priority="212">
      <formula>L7&gt;$C7</formula>
    </cfRule>
  </conditionalFormatting>
  <conditionalFormatting sqref="M7">
    <cfRule type="expression" dxfId="78" priority="211">
      <formula>M7&gt;$C7</formula>
    </cfRule>
  </conditionalFormatting>
  <conditionalFormatting sqref="N7">
    <cfRule type="expression" dxfId="77" priority="210">
      <formula>N7&gt;$C7</formula>
    </cfRule>
  </conditionalFormatting>
  <conditionalFormatting sqref="O7">
    <cfRule type="expression" dxfId="76" priority="209">
      <formula>O7&gt;$C7</formula>
    </cfRule>
  </conditionalFormatting>
  <conditionalFormatting sqref="P7">
    <cfRule type="expression" dxfId="75" priority="208">
      <formula>P7&gt;$C7</formula>
    </cfRule>
  </conditionalFormatting>
  <conditionalFormatting sqref="Q7">
    <cfRule type="expression" dxfId="74" priority="207">
      <formula>Q7&gt;$C7</formula>
    </cfRule>
  </conditionalFormatting>
  <conditionalFormatting sqref="R7">
    <cfRule type="expression" dxfId="73" priority="206">
      <formula>R7&gt;$C7</formula>
    </cfRule>
  </conditionalFormatting>
  <conditionalFormatting sqref="S7">
    <cfRule type="expression" dxfId="72" priority="205">
      <formula>S7&gt;$C7</formula>
    </cfRule>
  </conditionalFormatting>
  <conditionalFormatting sqref="T7">
    <cfRule type="expression" dxfId="71" priority="204">
      <formula>T7&gt;$C7</formula>
    </cfRule>
  </conditionalFormatting>
  <conditionalFormatting sqref="U7">
    <cfRule type="expression" dxfId="70" priority="203">
      <formula>U7&gt;$C7</formula>
    </cfRule>
  </conditionalFormatting>
  <conditionalFormatting sqref="V7">
    <cfRule type="expression" dxfId="69" priority="202">
      <formula>V7&gt;$C7</formula>
    </cfRule>
  </conditionalFormatting>
  <conditionalFormatting sqref="D6">
    <cfRule type="expression" dxfId="68" priority="180">
      <formula>D6&gt;$C6</formula>
    </cfRule>
  </conditionalFormatting>
  <conditionalFormatting sqref="E6:W6">
    <cfRule type="expression" dxfId="67" priority="179">
      <formula>E6&gt;$C6</formula>
    </cfRule>
  </conditionalFormatting>
  <conditionalFormatting sqref="D8">
    <cfRule type="expression" dxfId="66" priority="178">
      <formula>D8&gt;$C8</formula>
    </cfRule>
  </conditionalFormatting>
  <conditionalFormatting sqref="E8:W8">
    <cfRule type="expression" dxfId="65" priority="177">
      <formula>E8&gt;$C8</formula>
    </cfRule>
  </conditionalFormatting>
  <conditionalFormatting sqref="D10">
    <cfRule type="expression" dxfId="64" priority="176">
      <formula>D10&gt;$C10</formula>
    </cfRule>
  </conditionalFormatting>
  <conditionalFormatting sqref="E10:W10">
    <cfRule type="expression" dxfId="63" priority="175">
      <formula>E10&gt;$C10</formula>
    </cfRule>
  </conditionalFormatting>
  <conditionalFormatting sqref="D13">
    <cfRule type="expression" dxfId="62" priority="174">
      <formula>D13&gt;$C13</formula>
    </cfRule>
  </conditionalFormatting>
  <conditionalFormatting sqref="E13:W13">
    <cfRule type="expression" dxfId="61" priority="173">
      <formula>E13&gt;$C13</formula>
    </cfRule>
  </conditionalFormatting>
  <conditionalFormatting sqref="D9">
    <cfRule type="expression" dxfId="60" priority="160">
      <formula>D9&gt;$C9</formula>
    </cfRule>
  </conditionalFormatting>
  <conditionalFormatting sqref="W9">
    <cfRule type="expression" dxfId="59" priority="141">
      <formula>W9&gt;$C9</formula>
    </cfRule>
  </conditionalFormatting>
  <conditionalFormatting sqref="E9">
    <cfRule type="expression" dxfId="58" priority="159">
      <formula>E9&gt;$C9</formula>
    </cfRule>
  </conditionalFormatting>
  <conditionalFormatting sqref="F9">
    <cfRule type="expression" dxfId="57" priority="158">
      <formula>F9&gt;$C9</formula>
    </cfRule>
  </conditionalFormatting>
  <conditionalFormatting sqref="G9">
    <cfRule type="expression" dxfId="56" priority="157">
      <formula>G9&gt;$C9</formula>
    </cfRule>
  </conditionalFormatting>
  <conditionalFormatting sqref="H9">
    <cfRule type="expression" dxfId="55" priority="156">
      <formula>H9&gt;$C9</formula>
    </cfRule>
  </conditionalFormatting>
  <conditionalFormatting sqref="I9">
    <cfRule type="expression" dxfId="54" priority="155">
      <formula>I9&gt;$C9</formula>
    </cfRule>
  </conditionalFormatting>
  <conditionalFormatting sqref="J9">
    <cfRule type="expression" dxfId="53" priority="154">
      <formula>J9&gt;$C9</formula>
    </cfRule>
  </conditionalFormatting>
  <conditionalFormatting sqref="K9">
    <cfRule type="expression" dxfId="52" priority="153">
      <formula>K9&gt;$C9</formula>
    </cfRule>
  </conditionalFormatting>
  <conditionalFormatting sqref="L9">
    <cfRule type="expression" dxfId="51" priority="152">
      <formula>L9&gt;$C9</formula>
    </cfRule>
  </conditionalFormatting>
  <conditionalFormatting sqref="M9">
    <cfRule type="expression" dxfId="50" priority="151">
      <formula>M9&gt;$C9</formula>
    </cfRule>
  </conditionalFormatting>
  <conditionalFormatting sqref="N9">
    <cfRule type="expression" dxfId="49" priority="150">
      <formula>N9&gt;$C9</formula>
    </cfRule>
  </conditionalFormatting>
  <conditionalFormatting sqref="O9">
    <cfRule type="expression" dxfId="48" priority="149">
      <formula>O9&gt;$C9</formula>
    </cfRule>
  </conditionalFormatting>
  <conditionalFormatting sqref="P9">
    <cfRule type="expression" dxfId="47" priority="148">
      <formula>P9&gt;$C9</formula>
    </cfRule>
  </conditionalFormatting>
  <conditionalFormatting sqref="Q9">
    <cfRule type="expression" dxfId="46" priority="147">
      <formula>Q9&gt;$C9</formula>
    </cfRule>
  </conditionalFormatting>
  <conditionalFormatting sqref="R9">
    <cfRule type="expression" dxfId="45" priority="146">
      <formula>R9&gt;$C9</formula>
    </cfRule>
  </conditionalFormatting>
  <conditionalFormatting sqref="S9">
    <cfRule type="expression" dxfId="44" priority="145">
      <formula>S9&gt;$C9</formula>
    </cfRule>
  </conditionalFormatting>
  <conditionalFormatting sqref="T9">
    <cfRule type="expression" dxfId="43" priority="144">
      <formula>T9&gt;$C9</formula>
    </cfRule>
  </conditionalFormatting>
  <conditionalFormatting sqref="U9">
    <cfRule type="expression" dxfId="42" priority="143">
      <formula>U9&gt;$C9</formula>
    </cfRule>
  </conditionalFormatting>
  <conditionalFormatting sqref="V9">
    <cfRule type="expression" dxfId="41" priority="142">
      <formula>V9&gt;$C9</formula>
    </cfRule>
  </conditionalFormatting>
  <conditionalFormatting sqref="D11">
    <cfRule type="expression" dxfId="40" priority="140">
      <formula>D11&gt;$C11</formula>
    </cfRule>
  </conditionalFormatting>
  <conditionalFormatting sqref="W11">
    <cfRule type="expression" dxfId="39" priority="121">
      <formula>W11&gt;$C11</formula>
    </cfRule>
  </conditionalFormatting>
  <conditionalFormatting sqref="E11">
    <cfRule type="expression" dxfId="38" priority="139">
      <formula>E11&gt;$C11</formula>
    </cfRule>
  </conditionalFormatting>
  <conditionalFormatting sqref="F11">
    <cfRule type="expression" dxfId="37" priority="138">
      <formula>F11&gt;$C11</formula>
    </cfRule>
  </conditionalFormatting>
  <conditionalFormatting sqref="G11">
    <cfRule type="expression" dxfId="36" priority="137">
      <formula>G11&gt;$C11</formula>
    </cfRule>
  </conditionalFormatting>
  <conditionalFormatting sqref="H11">
    <cfRule type="expression" dxfId="35" priority="136">
      <formula>H11&gt;$C11</formula>
    </cfRule>
  </conditionalFormatting>
  <conditionalFormatting sqref="I11">
    <cfRule type="expression" dxfId="34" priority="135">
      <formula>I11&gt;$C11</formula>
    </cfRule>
  </conditionalFormatting>
  <conditionalFormatting sqref="J11">
    <cfRule type="expression" dxfId="33" priority="134">
      <formula>J11&gt;$C11</formula>
    </cfRule>
  </conditionalFormatting>
  <conditionalFormatting sqref="K11">
    <cfRule type="expression" dxfId="32" priority="133">
      <formula>K11&gt;$C11</formula>
    </cfRule>
  </conditionalFormatting>
  <conditionalFormatting sqref="L11">
    <cfRule type="expression" dxfId="31" priority="132">
      <formula>L11&gt;$C11</formula>
    </cfRule>
  </conditionalFormatting>
  <conditionalFormatting sqref="M11">
    <cfRule type="expression" dxfId="30" priority="131">
      <formula>M11&gt;$C11</formula>
    </cfRule>
  </conditionalFormatting>
  <conditionalFormatting sqref="N11">
    <cfRule type="expression" dxfId="29" priority="130">
      <formula>N11&gt;$C11</formula>
    </cfRule>
  </conditionalFormatting>
  <conditionalFormatting sqref="O11">
    <cfRule type="expression" dxfId="28" priority="129">
      <formula>O11&gt;$C11</formula>
    </cfRule>
  </conditionalFormatting>
  <conditionalFormatting sqref="P11">
    <cfRule type="expression" dxfId="27" priority="128">
      <formula>P11&gt;$C11</formula>
    </cfRule>
  </conditionalFormatting>
  <conditionalFormatting sqref="Q11">
    <cfRule type="expression" dxfId="26" priority="127">
      <formula>Q11&gt;$C11</formula>
    </cfRule>
  </conditionalFormatting>
  <conditionalFormatting sqref="R11">
    <cfRule type="expression" dxfId="25" priority="126">
      <formula>R11&gt;$C11</formula>
    </cfRule>
  </conditionalFormatting>
  <conditionalFormatting sqref="S11">
    <cfRule type="expression" dxfId="24" priority="125">
      <formula>S11&gt;$C11</formula>
    </cfRule>
  </conditionalFormatting>
  <conditionalFormatting sqref="T11">
    <cfRule type="expression" dxfId="23" priority="124">
      <formula>T11&gt;$C11</formula>
    </cfRule>
  </conditionalFormatting>
  <conditionalFormatting sqref="U11">
    <cfRule type="expression" dxfId="22" priority="123">
      <formula>U11&gt;$C11</formula>
    </cfRule>
  </conditionalFormatting>
  <conditionalFormatting sqref="V11">
    <cfRule type="expression" dxfId="21" priority="122">
      <formula>V11&gt;$C11</formula>
    </cfRule>
  </conditionalFormatting>
  <conditionalFormatting sqref="D14">
    <cfRule type="expression" dxfId="20" priority="120">
      <formula>D14&gt;$C14</formula>
    </cfRule>
  </conditionalFormatting>
  <conditionalFormatting sqref="W14">
    <cfRule type="expression" dxfId="19" priority="101">
      <formula>W14&gt;$C14</formula>
    </cfRule>
  </conditionalFormatting>
  <conditionalFormatting sqref="E14">
    <cfRule type="expression" dxfId="18" priority="119">
      <formula>E14&gt;$C14</formula>
    </cfRule>
  </conditionalFormatting>
  <conditionalFormatting sqref="F14">
    <cfRule type="expression" dxfId="17" priority="118">
      <formula>F14&gt;$C14</formula>
    </cfRule>
  </conditionalFormatting>
  <conditionalFormatting sqref="G14">
    <cfRule type="expression" dxfId="16" priority="117">
      <formula>G14&gt;$C14</formula>
    </cfRule>
  </conditionalFormatting>
  <conditionalFormatting sqref="H14">
    <cfRule type="expression" dxfId="15" priority="116">
      <formula>H14&gt;$C14</formula>
    </cfRule>
  </conditionalFormatting>
  <conditionalFormatting sqref="I14">
    <cfRule type="expression" dxfId="14" priority="115">
      <formula>I14&gt;$C14</formula>
    </cfRule>
  </conditionalFormatting>
  <conditionalFormatting sqref="J14">
    <cfRule type="expression" dxfId="13" priority="114">
      <formula>J14&gt;$C14</formula>
    </cfRule>
  </conditionalFormatting>
  <conditionalFormatting sqref="K14">
    <cfRule type="expression" dxfId="12" priority="113">
      <formula>K14&gt;$C14</formula>
    </cfRule>
  </conditionalFormatting>
  <conditionalFormatting sqref="L14">
    <cfRule type="expression" dxfId="11" priority="112">
      <formula>L14&gt;$C14</formula>
    </cfRule>
  </conditionalFormatting>
  <conditionalFormatting sqref="M14">
    <cfRule type="expression" dxfId="10" priority="111">
      <formula>M14&gt;$C14</formula>
    </cfRule>
  </conditionalFormatting>
  <conditionalFormatting sqref="N14">
    <cfRule type="expression" dxfId="9" priority="110">
      <formula>N14&gt;$C14</formula>
    </cfRule>
  </conditionalFormatting>
  <conditionalFormatting sqref="O14">
    <cfRule type="expression" dxfId="8" priority="109">
      <formula>O14&gt;$C14</formula>
    </cfRule>
  </conditionalFormatting>
  <conditionalFormatting sqref="P14">
    <cfRule type="expression" dxfId="7" priority="108">
      <formula>P14&gt;$C14</formula>
    </cfRule>
  </conditionalFormatting>
  <conditionalFormatting sqref="Q14">
    <cfRule type="expression" dxfId="6" priority="107">
      <formula>Q14&gt;$C14</formula>
    </cfRule>
  </conditionalFormatting>
  <conditionalFormatting sqref="R14">
    <cfRule type="expression" dxfId="5" priority="106">
      <formula>R14&gt;$C14</formula>
    </cfRule>
  </conditionalFormatting>
  <conditionalFormatting sqref="S14">
    <cfRule type="expression" dxfId="4" priority="105">
      <formula>S14&gt;$C14</formula>
    </cfRule>
  </conditionalFormatting>
  <conditionalFormatting sqref="T14">
    <cfRule type="expression" dxfId="3" priority="104">
      <formula>T14&gt;$C14</formula>
    </cfRule>
  </conditionalFormatting>
  <conditionalFormatting sqref="U14">
    <cfRule type="expression" dxfId="2" priority="103">
      <formula>U14&gt;$C14</formula>
    </cfRule>
  </conditionalFormatting>
  <conditionalFormatting sqref="V14">
    <cfRule type="expression" dxfId="1" priority="102">
      <formula>V14&gt;$C14</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workbookViewId="0">
      <selection activeCell="I10" sqref="I10:I24"/>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5N0972 Customer Service</v>
      </c>
    </row>
    <row r="6" spans="1:9" ht="25.5" x14ac:dyDescent="0.25">
      <c r="A6" s="16" t="s">
        <v>7</v>
      </c>
      <c r="B6" s="16" t="s">
        <v>9</v>
      </c>
      <c r="C6" s="16" t="s">
        <v>8</v>
      </c>
      <c r="D6" s="17" t="s">
        <v>20</v>
      </c>
      <c r="E6" s="17" t="s">
        <v>21</v>
      </c>
      <c r="F6" s="17" t="s">
        <v>22</v>
      </c>
      <c r="G6" s="17" t="s">
        <v>23</v>
      </c>
      <c r="H6" s="17" t="s">
        <v>24</v>
      </c>
      <c r="I6" s="17" t="s">
        <v>25</v>
      </c>
    </row>
    <row r="7" spans="1:9" ht="23.25" customHeight="1" x14ac:dyDescent="0.25">
      <c r="A7" s="20">
        <v>1</v>
      </c>
      <c r="B7" s="27" t="str">
        <f>IF(Learners!C11="","",Learners!C11)</f>
        <v/>
      </c>
      <c r="C7" s="27" t="str">
        <f>IF(Learners!B11="","",Learners!B11)</f>
        <v/>
      </c>
      <c r="D7" s="20" t="str">
        <f>IF(Learners!D$11="","",Learners!D$11)</f>
        <v/>
      </c>
      <c r="E7" s="20">
        <f>'Collection of Work'!$D$17</f>
        <v>0</v>
      </c>
      <c r="F7" s="20">
        <f>'Skills Demo'!$D$15</f>
        <v>0</v>
      </c>
      <c r="G7" s="20" t="str">
        <f>IF(B7="","",SUM(E7:F7))</f>
        <v/>
      </c>
      <c r="H7" s="20" t="str">
        <f>IF(G7="","",IF(G7&gt;79,"D",IF(G7&gt;64,"M", IF(G7&gt;49,"P",IF(G7&lt;50,"U")))))</f>
        <v/>
      </c>
      <c r="I7" s="28"/>
    </row>
    <row r="8" spans="1:9" ht="23.25" customHeight="1" x14ac:dyDescent="0.25">
      <c r="A8" s="29">
        <v>2</v>
      </c>
      <c r="B8" s="30" t="str">
        <f>IF(Learners!C12="","",Learners!C12)</f>
        <v/>
      </c>
      <c r="C8" s="30" t="str">
        <f>IF(Learners!B12="","",Learners!B12)</f>
        <v/>
      </c>
      <c r="D8" s="29" t="str">
        <f>IF(Learners!D12="","",Learners!D12)</f>
        <v/>
      </c>
      <c r="E8" s="29">
        <f>'Collection of Work'!$E$17</f>
        <v>0</v>
      </c>
      <c r="F8" s="29">
        <f>'Skills Demo'!$E$15</f>
        <v>0</v>
      </c>
      <c r="G8" s="29" t="str">
        <f>IF(B8="","",SUM(E8:F8))</f>
        <v/>
      </c>
      <c r="H8" s="19" t="str">
        <f t="shared" ref="H8:H26" si="0">IF(G8="","",IF(G8&gt;79,"D",IF(G8&gt;64,"M", IF(G8&gt;49,"P",IF(G8&lt;50,"U")))))</f>
        <v/>
      </c>
      <c r="I8" s="31"/>
    </row>
    <row r="9" spans="1:9" ht="23.25" customHeight="1" x14ac:dyDescent="0.25">
      <c r="A9" s="20">
        <v>3</v>
      </c>
      <c r="B9" s="27" t="str">
        <f>IF(Learners!C13="","",Learners!C13)</f>
        <v/>
      </c>
      <c r="C9" s="27" t="str">
        <f>IF(Learners!B13="","",Learners!B13)</f>
        <v/>
      </c>
      <c r="D9" s="20" t="str">
        <f>IF(Learners!D13="","",Learners!D13)</f>
        <v/>
      </c>
      <c r="E9" s="20">
        <f>'Collection of Work'!$F$17</f>
        <v>0</v>
      </c>
      <c r="F9" s="20">
        <f>'Skills Demo'!$F$15</f>
        <v>0</v>
      </c>
      <c r="G9" s="20" t="str">
        <f>IF(B9="","",SUM(E9:F9))</f>
        <v/>
      </c>
      <c r="H9" s="20" t="str">
        <f t="shared" si="0"/>
        <v/>
      </c>
      <c r="I9" s="28"/>
    </row>
    <row r="10" spans="1:9" ht="23.25" customHeight="1" x14ac:dyDescent="0.25">
      <c r="A10" s="29">
        <v>4</v>
      </c>
      <c r="B10" s="30" t="str">
        <f>IF(Learners!C14="","",Learners!C14)</f>
        <v/>
      </c>
      <c r="C10" s="30" t="str">
        <f>IF(Learners!B14="","",Learners!B14)</f>
        <v/>
      </c>
      <c r="D10" s="29" t="str">
        <f>IF(Learners!D14="","",Learners!D14)</f>
        <v/>
      </c>
      <c r="E10" s="29">
        <f>'Collection of Work'!$G$17</f>
        <v>0</v>
      </c>
      <c r="F10" s="29">
        <f>'Skills Demo'!$G$15</f>
        <v>0</v>
      </c>
      <c r="G10" s="29" t="str">
        <f>IF(B10="","",SUM(E10:F10))</f>
        <v/>
      </c>
      <c r="H10" s="19" t="str">
        <f t="shared" si="0"/>
        <v/>
      </c>
      <c r="I10" s="31"/>
    </row>
    <row r="11" spans="1:9" ht="23.25" customHeight="1" x14ac:dyDescent="0.25">
      <c r="A11" s="20">
        <v>5</v>
      </c>
      <c r="B11" s="27" t="str">
        <f>IF(Learners!C15="","",Learners!C15)</f>
        <v/>
      </c>
      <c r="C11" s="27" t="str">
        <f>IF(Learners!B15="","",Learners!B15)</f>
        <v/>
      </c>
      <c r="D11" s="20" t="str">
        <f>IF(Learners!D15="","",Learners!D15)</f>
        <v/>
      </c>
      <c r="E11" s="20">
        <f>'Collection of Work'!$H$17</f>
        <v>0</v>
      </c>
      <c r="F11" s="20">
        <f>'Skills Demo'!$H$15</f>
        <v>0</v>
      </c>
      <c r="G11" s="20" t="str">
        <f>IF(B11="","",SUM(E11:F11))</f>
        <v/>
      </c>
      <c r="H11" s="20" t="str">
        <f t="shared" si="0"/>
        <v/>
      </c>
      <c r="I11" s="28"/>
    </row>
    <row r="12" spans="1:9" ht="23.25" customHeight="1" x14ac:dyDescent="0.25">
      <c r="A12" s="29">
        <v>6</v>
      </c>
      <c r="B12" s="30" t="str">
        <f>IF(Learners!C16="","",Learners!C16)</f>
        <v/>
      </c>
      <c r="C12" s="30" t="str">
        <f>IF(Learners!B16="","",Learners!B16)</f>
        <v/>
      </c>
      <c r="D12" s="29" t="str">
        <f>IF(Learners!D16="","",Learners!D16)</f>
        <v/>
      </c>
      <c r="E12" s="29">
        <f>'Collection of Work'!$I$17</f>
        <v>0</v>
      </c>
      <c r="F12" s="29">
        <f>'Skills Demo'!$I$15</f>
        <v>0</v>
      </c>
      <c r="G12" s="29" t="str">
        <f>IF(B12="","",SUM(E12:F12))</f>
        <v/>
      </c>
      <c r="H12" s="19" t="str">
        <f t="shared" si="0"/>
        <v/>
      </c>
      <c r="I12" s="31"/>
    </row>
    <row r="13" spans="1:9" ht="23.25" customHeight="1" x14ac:dyDescent="0.25">
      <c r="A13" s="20">
        <v>7</v>
      </c>
      <c r="B13" s="27" t="str">
        <f>IF(Learners!C17="","",Learners!C17)</f>
        <v/>
      </c>
      <c r="C13" s="27" t="str">
        <f>IF(Learners!B17="","",Learners!B17)</f>
        <v/>
      </c>
      <c r="D13" s="20" t="str">
        <f>IF(Learners!D17="","",Learners!D17)</f>
        <v/>
      </c>
      <c r="E13" s="20">
        <f>'Collection of Work'!$J$17</f>
        <v>0</v>
      </c>
      <c r="F13" s="20">
        <f>'Skills Demo'!$J$15</f>
        <v>0</v>
      </c>
      <c r="G13" s="20" t="str">
        <f>IF(B13="","",SUM(E13:F13))</f>
        <v/>
      </c>
      <c r="H13" s="20" t="str">
        <f t="shared" si="0"/>
        <v/>
      </c>
      <c r="I13" s="28"/>
    </row>
    <row r="14" spans="1:9" ht="23.25" customHeight="1" x14ac:dyDescent="0.25">
      <c r="A14" s="29">
        <v>8</v>
      </c>
      <c r="B14" s="30" t="str">
        <f>IF(Learners!C18="","",Learners!C18)</f>
        <v/>
      </c>
      <c r="C14" s="30" t="str">
        <f>IF(Learners!B18="","",Learners!B18)</f>
        <v/>
      </c>
      <c r="D14" s="29" t="str">
        <f>IF(Learners!D18="","",Learners!D18)</f>
        <v/>
      </c>
      <c r="E14" s="29">
        <f>'Collection of Work'!$K$17</f>
        <v>0</v>
      </c>
      <c r="F14" s="29">
        <f>'Skills Demo'!$K$15</f>
        <v>0</v>
      </c>
      <c r="G14" s="29" t="str">
        <f>IF(B14="","",SUM(E14:F14))</f>
        <v/>
      </c>
      <c r="H14" s="19" t="str">
        <f t="shared" si="0"/>
        <v/>
      </c>
      <c r="I14" s="31"/>
    </row>
    <row r="15" spans="1:9" ht="23.25" customHeight="1" x14ac:dyDescent="0.25">
      <c r="A15" s="20">
        <v>9</v>
      </c>
      <c r="B15" s="27" t="str">
        <f>IF(Learners!C19="","",Learners!C19)</f>
        <v/>
      </c>
      <c r="C15" s="27" t="str">
        <f>IF(Learners!B19="","",Learners!B19)</f>
        <v/>
      </c>
      <c r="D15" s="20" t="str">
        <f>IF(Learners!D19="","",Learners!D19)</f>
        <v/>
      </c>
      <c r="E15" s="20">
        <f>'Collection of Work'!$L$17</f>
        <v>0</v>
      </c>
      <c r="F15" s="20">
        <f>'Skills Demo'!$L$15</f>
        <v>0</v>
      </c>
      <c r="G15" s="20" t="str">
        <f>IF(B15="","",SUM(E15:F15))</f>
        <v/>
      </c>
      <c r="H15" s="20" t="str">
        <f t="shared" si="0"/>
        <v/>
      </c>
      <c r="I15" s="28"/>
    </row>
    <row r="16" spans="1:9" ht="23.25" customHeight="1" x14ac:dyDescent="0.25">
      <c r="A16" s="29">
        <v>10</v>
      </c>
      <c r="B16" s="30" t="str">
        <f>IF(Learners!C20="","",Learners!C20)</f>
        <v/>
      </c>
      <c r="C16" s="30" t="str">
        <f>IF(Learners!B20="","",Learners!B20)</f>
        <v/>
      </c>
      <c r="D16" s="29" t="str">
        <f>IF(Learners!D20="","",Learners!D20)</f>
        <v/>
      </c>
      <c r="E16" s="29">
        <f>'Collection of Work'!$M$17</f>
        <v>0</v>
      </c>
      <c r="F16" s="29">
        <f>'Skills Demo'!$M$15</f>
        <v>0</v>
      </c>
      <c r="G16" s="29" t="str">
        <f>IF(B16="","",SUM(E16:F16))</f>
        <v/>
      </c>
      <c r="H16" s="19" t="str">
        <f t="shared" si="0"/>
        <v/>
      </c>
      <c r="I16" s="31"/>
    </row>
    <row r="17" spans="1:9" ht="23.25" customHeight="1" x14ac:dyDescent="0.25">
      <c r="A17" s="20">
        <v>11</v>
      </c>
      <c r="B17" s="27" t="str">
        <f>IF(Learners!C21="","",Learners!C21)</f>
        <v/>
      </c>
      <c r="C17" s="27" t="str">
        <f>IF(Learners!B21="","",Learners!B21)</f>
        <v/>
      </c>
      <c r="D17" s="20" t="str">
        <f>IF(Learners!D21="","",Learners!D21)</f>
        <v/>
      </c>
      <c r="E17" s="20">
        <f>'Collection of Work'!$N$17</f>
        <v>0</v>
      </c>
      <c r="F17" s="20">
        <f>'Skills Demo'!$N$15</f>
        <v>0</v>
      </c>
      <c r="G17" s="20" t="str">
        <f>IF(B17="","",SUM(E17:F17))</f>
        <v/>
      </c>
      <c r="H17" s="20" t="str">
        <f t="shared" si="0"/>
        <v/>
      </c>
      <c r="I17" s="28"/>
    </row>
    <row r="18" spans="1:9" ht="23.25" customHeight="1" x14ac:dyDescent="0.25">
      <c r="A18" s="29">
        <v>12</v>
      </c>
      <c r="B18" s="30" t="str">
        <f>IF(Learners!C22="","",Learners!C22)</f>
        <v/>
      </c>
      <c r="C18" s="30" t="str">
        <f>IF(Learners!B22="","",Learners!B22)</f>
        <v/>
      </c>
      <c r="D18" s="29" t="str">
        <f>IF(Learners!D22="","",Learners!D22)</f>
        <v/>
      </c>
      <c r="E18" s="29">
        <f>'Collection of Work'!$O$17</f>
        <v>0</v>
      </c>
      <c r="F18" s="29">
        <f>'Skills Demo'!$O$15</f>
        <v>0</v>
      </c>
      <c r="G18" s="29" t="str">
        <f>IF(B18="","",SUM(E18:F18))</f>
        <v/>
      </c>
      <c r="H18" s="19" t="str">
        <f t="shared" si="0"/>
        <v/>
      </c>
      <c r="I18" s="31"/>
    </row>
    <row r="19" spans="1:9" ht="23.25" customHeight="1" x14ac:dyDescent="0.25">
      <c r="A19" s="20">
        <v>13</v>
      </c>
      <c r="B19" s="27" t="str">
        <f>IF(Learners!C23="","",Learners!C23)</f>
        <v/>
      </c>
      <c r="C19" s="27" t="str">
        <f>IF(Learners!B23="","",Learners!B23)</f>
        <v/>
      </c>
      <c r="D19" s="20" t="str">
        <f>IF(Learners!D23="","",Learners!D23)</f>
        <v/>
      </c>
      <c r="E19" s="20">
        <f>'Collection of Work'!$P$17</f>
        <v>0</v>
      </c>
      <c r="F19" s="20">
        <f>'Skills Demo'!$P$15</f>
        <v>0</v>
      </c>
      <c r="G19" s="20" t="str">
        <f>IF(B19="","",SUM(E19:F19))</f>
        <v/>
      </c>
      <c r="H19" s="20" t="str">
        <f t="shared" si="0"/>
        <v/>
      </c>
      <c r="I19" s="28"/>
    </row>
    <row r="20" spans="1:9" ht="23.25" customHeight="1" x14ac:dyDescent="0.25">
      <c r="A20" s="29">
        <v>14</v>
      </c>
      <c r="B20" s="30" t="str">
        <f>IF(Learners!C24="","",Learners!C24)</f>
        <v/>
      </c>
      <c r="C20" s="30" t="str">
        <f>IF(Learners!B24="","",Learners!B24)</f>
        <v/>
      </c>
      <c r="D20" s="29" t="str">
        <f>IF(Learners!D24="","",Learners!D24)</f>
        <v/>
      </c>
      <c r="E20" s="29">
        <f>'Collection of Work'!$Q$17</f>
        <v>0</v>
      </c>
      <c r="F20" s="29">
        <f>'Skills Demo'!$Q$15</f>
        <v>0</v>
      </c>
      <c r="G20" s="29" t="str">
        <f>IF(B20="","",SUM(E20:F20))</f>
        <v/>
      </c>
      <c r="H20" s="19" t="str">
        <f t="shared" si="0"/>
        <v/>
      </c>
      <c r="I20" s="31"/>
    </row>
    <row r="21" spans="1:9" ht="23.25" customHeight="1" x14ac:dyDescent="0.25">
      <c r="A21" s="20">
        <v>15</v>
      </c>
      <c r="B21" s="27" t="str">
        <f>IF(Learners!C25="","",Learners!C25)</f>
        <v/>
      </c>
      <c r="C21" s="27" t="str">
        <f>IF(Learners!B25="","",Learners!B25)</f>
        <v/>
      </c>
      <c r="D21" s="20" t="str">
        <f>IF(Learners!D25="","",Learners!D25)</f>
        <v/>
      </c>
      <c r="E21" s="20">
        <f>'Collection of Work'!$R$17</f>
        <v>0</v>
      </c>
      <c r="F21" s="20">
        <f>'Skills Demo'!$R$15</f>
        <v>0</v>
      </c>
      <c r="G21" s="20" t="str">
        <f>IF(B21="","",SUM(E21:F21))</f>
        <v/>
      </c>
      <c r="H21" s="20" t="str">
        <f t="shared" si="0"/>
        <v/>
      </c>
      <c r="I21" s="28"/>
    </row>
    <row r="22" spans="1:9" ht="23.25" customHeight="1" x14ac:dyDescent="0.25">
      <c r="A22" s="29">
        <v>16</v>
      </c>
      <c r="B22" s="30" t="str">
        <f>IF(Learners!C26="","",Learners!C26)</f>
        <v/>
      </c>
      <c r="C22" s="30" t="str">
        <f>IF(Learners!B26="","",Learners!B26)</f>
        <v/>
      </c>
      <c r="D22" s="29" t="str">
        <f>IF(Learners!D26="","",Learners!D26)</f>
        <v/>
      </c>
      <c r="E22" s="29">
        <f>'Collection of Work'!$S$17</f>
        <v>0</v>
      </c>
      <c r="F22" s="29">
        <f>'Skills Demo'!$S$15</f>
        <v>0</v>
      </c>
      <c r="G22" s="29" t="str">
        <f>IF(B22="","",SUM(E22:F22))</f>
        <v/>
      </c>
      <c r="H22" s="19" t="str">
        <f t="shared" si="0"/>
        <v/>
      </c>
      <c r="I22" s="31"/>
    </row>
    <row r="23" spans="1:9" ht="23.25" customHeight="1" x14ac:dyDescent="0.25">
      <c r="A23" s="20">
        <v>17</v>
      </c>
      <c r="B23" s="27" t="str">
        <f>IF(Learners!C27="","",Learners!C27)</f>
        <v/>
      </c>
      <c r="C23" s="27" t="str">
        <f>IF(Learners!B27="","",Learners!B27)</f>
        <v/>
      </c>
      <c r="D23" s="20" t="str">
        <f>IF(Learners!D27="","",Learners!D27)</f>
        <v/>
      </c>
      <c r="E23" s="20">
        <f>'Collection of Work'!$T$17</f>
        <v>0</v>
      </c>
      <c r="F23" s="20">
        <f>'Skills Demo'!$T$15</f>
        <v>0</v>
      </c>
      <c r="G23" s="20" t="str">
        <f>IF(B23="","",SUM(E23:F23))</f>
        <v/>
      </c>
      <c r="H23" s="20" t="str">
        <f t="shared" si="0"/>
        <v/>
      </c>
      <c r="I23" s="28"/>
    </row>
    <row r="24" spans="1:9" ht="23.25" customHeight="1" x14ac:dyDescent="0.25">
      <c r="A24" s="29">
        <v>18</v>
      </c>
      <c r="B24" s="30" t="str">
        <f>IF(Learners!C28="","",Learners!C28)</f>
        <v/>
      </c>
      <c r="C24" s="30" t="str">
        <f>IF(Learners!B28="","",Learners!B28)</f>
        <v/>
      </c>
      <c r="D24" s="29" t="str">
        <f>IF(Learners!D28="","",Learners!D28)</f>
        <v/>
      </c>
      <c r="E24" s="29">
        <f>'Collection of Work'!$U$17</f>
        <v>0</v>
      </c>
      <c r="F24" s="29">
        <f>'Skills Demo'!$U$15</f>
        <v>0</v>
      </c>
      <c r="G24" s="29" t="str">
        <f>IF(B24="","",SUM(E24:F24))</f>
        <v/>
      </c>
      <c r="H24" s="19" t="str">
        <f t="shared" si="0"/>
        <v/>
      </c>
      <c r="I24" s="31"/>
    </row>
    <row r="25" spans="1:9" ht="23.25" customHeight="1" x14ac:dyDescent="0.25">
      <c r="A25" s="20">
        <v>19</v>
      </c>
      <c r="B25" s="27" t="str">
        <f>IF(Learners!C29="","",Learners!C29)</f>
        <v/>
      </c>
      <c r="C25" s="27" t="str">
        <f>IF(Learners!B29="","",Learners!B29)</f>
        <v/>
      </c>
      <c r="D25" s="20" t="str">
        <f>IF(Learners!D29="","",Learners!D29)</f>
        <v/>
      </c>
      <c r="E25" s="20">
        <f>'Collection of Work'!$V$17</f>
        <v>0</v>
      </c>
      <c r="F25" s="20">
        <f>'Skills Demo'!$V$15</f>
        <v>0</v>
      </c>
      <c r="G25" s="20" t="str">
        <f>IF(B25="","",SUM(E25:F25))</f>
        <v/>
      </c>
      <c r="H25" s="20" t="str">
        <f t="shared" si="0"/>
        <v/>
      </c>
      <c r="I25" s="28"/>
    </row>
    <row r="26" spans="1:9" ht="23.25" customHeight="1" x14ac:dyDescent="0.25">
      <c r="A26" s="29">
        <v>20</v>
      </c>
      <c r="B26" s="30" t="str">
        <f>IF(Learners!C30="","",Learners!C30)</f>
        <v/>
      </c>
      <c r="C26" s="30" t="str">
        <f>IF(Learners!B30="","",Learners!B30)</f>
        <v/>
      </c>
      <c r="D26" s="29" t="str">
        <f>IF(Learners!D30="","",Learners!D30)</f>
        <v/>
      </c>
      <c r="E26" s="29">
        <f>'Collection of Work'!$W$17</f>
        <v>0</v>
      </c>
      <c r="F26" s="29">
        <f>'Skills Demo'!$W$15</f>
        <v>0</v>
      </c>
      <c r="G26" s="29" t="str">
        <f>IF(B26="","",SUM(E26:F26))</f>
        <v/>
      </c>
      <c r="H26" s="19" t="str">
        <f t="shared" si="0"/>
        <v/>
      </c>
      <c r="I26" s="31"/>
    </row>
    <row r="27" spans="1:9" x14ac:dyDescent="0.25">
      <c r="I27" s="18"/>
    </row>
    <row r="28" spans="1:9" ht="29.25" customHeight="1" x14ac:dyDescent="0.25">
      <c r="A28" s="51" t="s">
        <v>26</v>
      </c>
      <c r="B28" s="52"/>
      <c r="C28" s="52"/>
      <c r="D28" s="52"/>
      <c r="E28" s="52"/>
      <c r="F28" s="52"/>
      <c r="G28" s="52"/>
      <c r="H28" s="52"/>
      <c r="I28" s="52"/>
    </row>
    <row r="29" spans="1:9" ht="30" customHeight="1" x14ac:dyDescent="0.25">
      <c r="A29" s="53" t="s">
        <v>27</v>
      </c>
      <c r="B29" s="54"/>
      <c r="C29" s="54"/>
      <c r="D29" s="54"/>
      <c r="E29" s="54"/>
      <c r="F29" s="54"/>
      <c r="G29" s="54"/>
      <c r="H29" s="54"/>
      <c r="I29" s="54"/>
    </row>
    <row r="30" spans="1:9" x14ac:dyDescent="0.25">
      <c r="B30" s="7"/>
    </row>
  </sheetData>
  <sheetProtection algorithmName="SHA-512" hashValue="etxdhdd2xPH09Lo0E3ml3WrQDkxaPm6Ha2KazoTxYZyx1edIzedfatxPfwIm5O7ZXJrA162wHvhm5mS9VzC9uw==" saltValue="jzNM0BiQllxPbiXWeHjdWQ=="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68DF4702-C1A4-44B2-B103-E1C44A5A470B}">
  <ds:schemaRefs>
    <ds:schemaRef ds:uri="http://purl.org/dc/elements/1.1/"/>
    <ds:schemaRef ds:uri="8a304dd5-7e6f-40be-acfb-5410e2b167fb"/>
    <ds:schemaRef ds:uri="http://purl.org/dc/dcmitype/"/>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80ce844a-3414-47bc-be42-35076de08631"/>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Lisa Cox</cp:lastModifiedBy>
  <cp:revision/>
  <cp:lastPrinted>2020-08-26T15:36:02Z</cp:lastPrinted>
  <dcterms:created xsi:type="dcterms:W3CDTF">2020-08-23T19:19:09Z</dcterms:created>
  <dcterms:modified xsi:type="dcterms:W3CDTF">2020-08-31T09:27:25Z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