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995" windowHeight="11655" activeTab="3"/>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4" l="1"/>
  <c r="W10" i="4" l="1"/>
  <c r="F26" i="6" s="1"/>
  <c r="V10" i="4"/>
  <c r="F25" i="6" s="1"/>
  <c r="U10" i="4"/>
  <c r="F24" i="6" s="1"/>
  <c r="T10" i="4"/>
  <c r="F23" i="6" s="1"/>
  <c r="S10" i="4"/>
  <c r="F22" i="6" s="1"/>
  <c r="R10" i="4"/>
  <c r="F21" i="6" s="1"/>
  <c r="Q10" i="4"/>
  <c r="F20" i="6" s="1"/>
  <c r="P10" i="4"/>
  <c r="F19" i="6" s="1"/>
  <c r="O10" i="4"/>
  <c r="F18" i="6" s="1"/>
  <c r="N10" i="4"/>
  <c r="F17" i="6" s="1"/>
  <c r="M10" i="4"/>
  <c r="F16" i="6" s="1"/>
  <c r="L10" i="4"/>
  <c r="F15" i="6" s="1"/>
  <c r="K10" i="4"/>
  <c r="F14" i="6" s="1"/>
  <c r="J10" i="4"/>
  <c r="F13" i="6" s="1"/>
  <c r="I10" i="4"/>
  <c r="F12" i="6" s="1"/>
  <c r="H10" i="4"/>
  <c r="F11" i="6" s="1"/>
  <c r="G10" i="4"/>
  <c r="F10" i="6" s="1"/>
  <c r="F10" i="4"/>
  <c r="F9" i="6" s="1"/>
  <c r="E10" i="4"/>
  <c r="F8" i="6" s="1"/>
  <c r="D10" i="4"/>
  <c r="F7" i="6" s="1"/>
  <c r="W2" i="4"/>
  <c r="V2" i="4"/>
  <c r="U2" i="4"/>
  <c r="T2" i="4"/>
  <c r="S2" i="4"/>
  <c r="R2" i="4"/>
  <c r="Q2" i="4"/>
  <c r="P2" i="4"/>
  <c r="O2" i="4"/>
  <c r="N2" i="4"/>
  <c r="M2" i="4"/>
  <c r="L2" i="4"/>
  <c r="K2" i="4"/>
  <c r="J2" i="4"/>
  <c r="I2" i="4"/>
  <c r="H2" i="4"/>
  <c r="G2" i="4"/>
  <c r="F2" i="4"/>
  <c r="E2" i="4"/>
  <c r="D2" i="4"/>
  <c r="A1" i="4"/>
  <c r="W10" i="2" l="1"/>
  <c r="E26" i="6" s="1"/>
  <c r="V10" i="2"/>
  <c r="E25" i="6" s="1"/>
  <c r="U10" i="2"/>
  <c r="E24" i="6" s="1"/>
  <c r="T10" i="2"/>
  <c r="E23" i="6" s="1"/>
  <c r="S10" i="2"/>
  <c r="E22" i="6" s="1"/>
  <c r="R10" i="2"/>
  <c r="E21" i="6" s="1"/>
  <c r="Q10" i="2"/>
  <c r="E20" i="6" s="1"/>
  <c r="P10" i="2"/>
  <c r="E19" i="6" s="1"/>
  <c r="O10" i="2"/>
  <c r="E18" i="6" s="1"/>
  <c r="N10" i="2"/>
  <c r="E17" i="6" s="1"/>
  <c r="M10" i="2"/>
  <c r="E16" i="6" s="1"/>
  <c r="L10" i="2"/>
  <c r="E15" i="6" s="1"/>
  <c r="K10" i="2"/>
  <c r="E14" i="6" s="1"/>
  <c r="J10" i="2"/>
  <c r="E13" i="6" s="1"/>
  <c r="I10" i="2"/>
  <c r="E12" i="6" s="1"/>
  <c r="H10" i="2"/>
  <c r="E11" i="6" s="1"/>
  <c r="G10" i="2"/>
  <c r="E10" i="6" s="1"/>
  <c r="F10" i="2"/>
  <c r="E9" i="6" s="1"/>
  <c r="E10" i="2"/>
  <c r="E8" i="6" s="1"/>
  <c r="D10" i="2"/>
  <c r="E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<sst xmlns="http://schemas.openxmlformats.org/spreadsheetml/2006/main" count="53" uniqueCount="38">
  <si>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</si>
  <si>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</si>
  <si>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</si>
  <si>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</si>
  <si>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</si>
  <si>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</si>
  <si>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</si>
  <si>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</si>
  <si>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</si>
  <si>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</si>
  <si>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</si>
  <si>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</si>
  <si>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</si>
  <si>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HEADING 1</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</si>
  <si>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</si>
  <si>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</si>
  <si>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</si>
  <si>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</si>
  <si>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</si>
  <si>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</si>
  <si>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</si>
  <si>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</si>
  <si>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</si>
  <si>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</si>
  <si>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</si>
  <si>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</si>
  <si>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</si>
  <si>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</si>
  <si>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</si>
  <si>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5N0759 Ceramics</t>
  </si>
  <si>
    <t>Collection of Work 60%</t>
  </si>
  <si>
    <r>
      <rPr>
        <b/>
        <sz val="11"/>
        <color theme="1"/>
        <rFont val="Calibri"/>
        <family val="2"/>
        <scheme val="minor"/>
      </rPr>
      <t>Contextualise learner practise:</t>
    </r>
    <r>
      <rPr>
        <sz val="11"/>
        <color theme="1"/>
        <rFont val="Calibri"/>
        <family val="2"/>
        <scheme val="minor"/>
      </rPr>
      <t xml:space="preserve"> 
•Wide range of contextual research material accumulated. 
•Historical and contemporary use of clay clearly understood. 
•Critical evaluation and aesthetic judgement applied in work. </t>
    </r>
  </si>
  <si>
    <r>
      <t>Project 40%</t>
    </r>
    <r>
      <rPr>
        <sz val="14"/>
        <rFont val="&amp;quot"/>
      </rPr>
      <t> </t>
    </r>
  </si>
  <si>
    <r>
      <rPr>
        <b/>
        <sz val="11"/>
        <color theme="1"/>
        <rFont val="Calibri"/>
        <family val="2"/>
        <scheme val="minor"/>
      </rPr>
      <t xml:space="preserve">Visual exploration of Theme </t>
    </r>
    <r>
      <rPr>
        <sz val="11"/>
        <color theme="1"/>
        <rFont val="Calibri"/>
        <family val="2"/>
        <scheme val="minor"/>
      </rPr>
      <t xml:space="preserve">
•Creative interpretation of brief evident 
•Comprehensive research carried out 
•Development of work  displayed through Illustrative sketches  </t>
    </r>
  </si>
  <si>
    <r>
      <t>Mastery of tools and techniques 
•</t>
    </r>
    <r>
      <rPr>
        <sz val="11"/>
        <color rgb="FF000000"/>
        <rFont val="Calibri"/>
        <family val="2"/>
      </rPr>
      <t>Materials effectively used  
•Competence demonstrated in clay forming techniques 
•Competence demonstrated in decorative techniques</t>
    </r>
  </si>
  <si>
    <r>
      <t>Completed item 
•</t>
    </r>
    <r>
      <rPr>
        <sz val="11"/>
        <rFont val="Calibri"/>
        <family val="2"/>
      </rPr>
      <t xml:space="preserve">Critical evaluation evident in the completion and presentation of the finished piece </t>
    </r>
    <r>
      <rPr>
        <sz val="11"/>
        <rFont val="&amp;quot"/>
      </rPr>
      <t> </t>
    </r>
  </si>
  <si>
    <r>
      <rPr>
        <b/>
        <sz val="11"/>
        <color theme="1"/>
        <rFont val="Calibri"/>
        <family val="2"/>
        <scheme val="minor"/>
      </rPr>
      <t xml:space="preserve">Research: </t>
    </r>
    <r>
      <rPr>
        <sz val="11"/>
        <color theme="1"/>
        <rFont val="Calibri"/>
        <family val="2"/>
        <scheme val="minor"/>
      </rPr>
      <t xml:space="preserve">
• Extensive exploration of the properties and characteristics of clay evident.
• Appropriate experiments carried out with clay and firing process.
• Effects of heat on clay and glazes clearly understood. 
• Extensive study of glazes and finishes undertaken.
</t>
    </r>
  </si>
  <si>
    <r>
      <rPr>
        <b/>
        <sz val="11"/>
        <color theme="1"/>
        <rFont val="Calibri"/>
        <family val="2"/>
        <scheme val="minor"/>
      </rPr>
      <t xml:space="preserve">Techniques:  </t>
    </r>
    <r>
      <rPr>
        <sz val="11"/>
        <color theme="1"/>
        <rFont val="Calibri"/>
        <family val="2"/>
        <scheme val="minor"/>
      </rPr>
      <t xml:space="preserve">
• Competent development of work from 2D to 3D. 
• Clear understanding of the entire firing process.
• High level of skill demonstrated in the following clay forming techniques: coiling, slab-building, clay- modelling, slip- casting, mould making, tile-making, throwing.
• Creative application and skill shown in a range of surface decorative treatments.
• Safe, effective use of tools and equipment and an awareness of all relevant health and safety issues.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</si>
</sst>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name val="Calibri"/>
      <family val="2"/>
    </font>
    <font>
      <sz val="11"/>
      <name val="&amp;quot"/>
    </font>
    <font>
      <sz val="11"/>
      <color rgb="FF000000"/>
      <name val="Calibri"/>
      <family val="2"/>
    </font>
    <font>
      <sz val="11"/>
      <name val="Calibri"/>
      <family val="2"/>
    </font>
    <font>
      <b/>
      <sz val="14"/>
      <name val="Calibri"/>
      <family val="2"/>
    </font>
    <font>
      <sz val="14"/>
      <name val="&amp;quot"/>
    </font>
    <font>
      <b/>
      <sz val="11"/>
      <color rgb="FF000000"/>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1" fillId="0" borderId="0" xfId="0" applyFont="1" applyAlignment="1">
      <alignment horizontal="left" vertical="center" wrapText="1"/>
    </xf>
    <xf numFmtId="0" fontId="17" fillId="0" borderId="0" xfId="0" applyFont="1" applyAlignment="1">
      <alignment horizontal="left" vertical="center"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5" fillId="0" borderId="0" xfId="0" applyFont="1" applyAlignment="1">
      <alignmen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7" xfId="0" applyBorder="1" applyAlignment="1">
      <alignment horizontal="center" vertical="center"/>
    </xf>
    <xf numFmtId="0" fontId="0" fillId="0" borderId="2" xfId="0" applyBorder="1" applyAlignment="1">
      <alignment horizontal="left" vertical="top" wrapText="1"/>
    </xf>
    <xf numFmtId="0" fontId="0" fillId="0" borderId="9" xfId="0" applyBorder="1" applyAlignment="1">
      <alignment horizontal="center" vertical="center"/>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cellXfs>
  <cellStyles count="1">
    <cellStyle name="Normal" xfId="0" builtinId="0"/>
  </cellStyles>
  <dxfs count="14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7" sqref="B14:C17"/>
    </sheetView>
  </sheetViews>
  <sheetFormatPr defaultRowHeight="15"/>
  <cols>
    <col min="2" max="2" width="22" customWidth="1"/>
    <col min="3" max="3" width="16.7109375" customWidth="1"/>
    <col min="4" max="4" width="16.28515625" customWidth="1"/>
  </cols>
  <sheetData>
    <row r="1" spans="1:4" ht="18.75">
      <c r="A1" s="2" t="s">
        <v>29</v>
      </c>
    </row>
    <row r="2" spans="1:4" ht="25.5" customHeight="1">
      <c r="A2" s="2" t="s">
        <v>0</v>
      </c>
    </row>
    <row r="3" spans="1:4" ht="15.75" customHeight="1">
      <c r="A3" t="s">
        <v>1</v>
      </c>
    </row>
    <row r="4" spans="1:4">
      <c r="A4" t="s">
        <v>2</v>
      </c>
    </row>
    <row r="5" spans="1:4">
      <c r="A5" t="s">
        <v>3</v>
      </c>
    </row>
    <row r="6" spans="1:4">
      <c r="A6" t="s">
        <v>4</v>
      </c>
    </row>
    <row r="7" spans="1:4">
      <c r="A7" t="s">
        <v>5</v>
      </c>
    </row>
    <row r="8" spans="1:4">
      <c r="A8" t="s">
        <v>6</v>
      </c>
    </row>
    <row r="10" spans="1:4">
      <c r="A10" s="3" t="s">
        <v>7</v>
      </c>
      <c r="B10" s="4" t="s">
        <v>8</v>
      </c>
      <c r="C10" s="4" t="s">
        <v>9</v>
      </c>
      <c r="D10" s="4" t="s">
        <v>10</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sheetData>
  <sheetProtection algorithmName="SHA-512" hashValue="njR0Fvq9xGeQ6wUGBKir2zaDl/FlvVQzcgMDRImrA2pCXByoMSwqlz2Jda/A9cp7+nIsuGNe/LO8nRqlgkhrUQ==" saltValue="l3/aqO/+JruTqYnPg3KBr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3"/>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cols>
    <col min="1" max="1" width="6.140625" customWidth="1"/>
    <col min="2" max="2" width="54.85546875" customWidth="1"/>
    <col min="4" max="23" width="6" customWidth="1"/>
  </cols>
  <sheetData>
    <row r="1" spans="1:23" ht="18.75">
      <c r="A1" s="2" t="str">
        <f>Learners!A1</f>
        <v>5N0759 Ceramics</v>
      </c>
    </row>
    <row r="2" spans="1:23">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c r="A3" s="2" t="s">
        <v>30</v>
      </c>
      <c r="D3" s="33"/>
      <c r="E3" s="33"/>
      <c r="F3" s="33"/>
      <c r="G3" s="33"/>
      <c r="H3" s="33"/>
      <c r="I3" s="33"/>
      <c r="J3" s="33"/>
      <c r="K3" s="33"/>
      <c r="L3" s="33"/>
      <c r="M3" s="33"/>
      <c r="N3" s="33"/>
      <c r="O3" s="33"/>
      <c r="P3" s="33"/>
      <c r="Q3" s="33"/>
      <c r="R3" s="33"/>
      <c r="S3" s="33"/>
      <c r="T3" s="33"/>
      <c r="U3" s="33"/>
      <c r="V3" s="33"/>
      <c r="W3" s="33"/>
    </row>
    <row r="4" spans="1:23">
      <c r="D4" s="33"/>
      <c r="E4" s="33"/>
      <c r="F4" s="33"/>
      <c r="G4" s="33"/>
      <c r="H4" s="33"/>
      <c r="I4" s="33"/>
      <c r="J4" s="33"/>
      <c r="K4" s="33"/>
      <c r="L4" s="33"/>
      <c r="M4" s="33"/>
      <c r="N4" s="33"/>
      <c r="O4" s="33"/>
      <c r="P4" s="33"/>
      <c r="Q4" s="33"/>
      <c r="R4" s="33"/>
      <c r="S4" s="33"/>
      <c r="T4" s="33"/>
      <c r="U4" s="33"/>
      <c r="V4" s="33"/>
      <c r="W4" s="33"/>
    </row>
    <row r="5" spans="1:23" ht="30">
      <c r="A5" s="11" t="s">
        <v>11</v>
      </c>
      <c r="B5" s="12"/>
      <c r="C5" s="13" t="s">
        <v>12</v>
      </c>
      <c r="D5" s="34"/>
      <c r="E5" s="34"/>
      <c r="F5" s="34"/>
      <c r="G5" s="34"/>
      <c r="H5" s="34"/>
      <c r="I5" s="34"/>
      <c r="J5" s="34"/>
      <c r="K5" s="34"/>
      <c r="L5" s="34"/>
      <c r="M5" s="34"/>
      <c r="N5" s="34"/>
      <c r="O5" s="34"/>
      <c r="P5" s="34"/>
      <c r="Q5" s="34"/>
      <c r="R5" s="34"/>
      <c r="S5" s="34"/>
      <c r="T5" s="34"/>
      <c r="U5" s="34"/>
      <c r="V5" s="34"/>
      <c r="W5" s="34"/>
    </row>
    <row r="6" spans="1:23" s="47" customFormat="1">
      <c r="A6" s="43" t="s">
        <v>13</v>
      </c>
      <c r="B6" s="44"/>
      <c r="C6" s="45"/>
      <c r="D6" s="46"/>
      <c r="E6" s="46"/>
      <c r="F6" s="46"/>
      <c r="G6" s="46"/>
      <c r="H6" s="46"/>
      <c r="I6" s="46"/>
      <c r="J6" s="46"/>
      <c r="K6" s="46"/>
      <c r="L6" s="46"/>
      <c r="M6" s="46"/>
      <c r="N6" s="46"/>
      <c r="O6" s="46"/>
      <c r="P6" s="46"/>
      <c r="Q6" s="46"/>
      <c r="R6" s="46"/>
      <c r="S6" s="46"/>
      <c r="T6" s="46"/>
      <c r="U6" s="46"/>
      <c r="V6" s="46"/>
      <c r="W6" s="46"/>
    </row>
    <row r="7" spans="1:23" ht="98.25" customHeight="1">
      <c r="A7" s="22" t="s">
        <v>14</v>
      </c>
      <c r="B7" s="41" t="s">
        <v>31</v>
      </c>
      <c r="C7" s="40">
        <v>10</v>
      </c>
      <c r="D7" s="29"/>
      <c r="E7" s="29"/>
      <c r="F7" s="29"/>
      <c r="G7" s="29"/>
      <c r="H7" s="29"/>
      <c r="I7" s="29"/>
      <c r="J7" s="29"/>
      <c r="K7" s="29"/>
      <c r="L7" s="29"/>
      <c r="M7" s="29"/>
      <c r="N7" s="29"/>
      <c r="O7" s="29"/>
      <c r="P7" s="29"/>
      <c r="Q7" s="29"/>
      <c r="R7" s="29"/>
      <c r="S7" s="29"/>
      <c r="T7" s="29"/>
      <c r="U7" s="29"/>
      <c r="V7" s="29"/>
      <c r="W7" s="29"/>
    </row>
    <row r="8" spans="1:23" ht="135">
      <c r="A8" s="22" t="s">
        <v>14</v>
      </c>
      <c r="B8" s="8" t="s">
        <v>36</v>
      </c>
      <c r="C8" s="40">
        <v>20</v>
      </c>
      <c r="D8" s="29"/>
      <c r="E8" s="29"/>
      <c r="F8" s="29"/>
      <c r="G8" s="29"/>
      <c r="H8" s="29"/>
      <c r="I8" s="29"/>
      <c r="J8" s="29"/>
      <c r="K8" s="29"/>
      <c r="L8" s="29"/>
      <c r="M8" s="29"/>
      <c r="N8" s="29"/>
      <c r="O8" s="29"/>
      <c r="P8" s="29"/>
      <c r="Q8" s="29"/>
      <c r="R8" s="29"/>
      <c r="S8" s="29"/>
      <c r="T8" s="29"/>
      <c r="U8" s="29"/>
      <c r="V8" s="29"/>
      <c r="W8" s="29"/>
    </row>
    <row r="9" spans="1:23" ht="210">
      <c r="A9" s="22" t="s">
        <v>14</v>
      </c>
      <c r="B9" s="8" t="s">
        <v>37</v>
      </c>
      <c r="C9" s="40">
        <v>30</v>
      </c>
      <c r="D9" s="29"/>
      <c r="E9" s="29"/>
      <c r="F9" s="29"/>
      <c r="G9" s="29"/>
      <c r="H9" s="29"/>
      <c r="I9" s="29"/>
      <c r="J9" s="29"/>
      <c r="K9" s="29"/>
      <c r="L9" s="29"/>
      <c r="M9" s="29"/>
      <c r="N9" s="29"/>
      <c r="O9" s="29"/>
      <c r="P9" s="29"/>
      <c r="Q9" s="29"/>
      <c r="R9" s="29"/>
      <c r="S9" s="29"/>
      <c r="T9" s="29"/>
      <c r="U9" s="29"/>
      <c r="V9" s="29"/>
      <c r="W9" s="29"/>
    </row>
    <row r="10" spans="1:23">
      <c r="A10" s="9" t="s">
        <v>15</v>
      </c>
      <c r="B10" s="9"/>
      <c r="C10" s="10">
        <f t="shared" ref="C10:W10" si="0">SUM(C6:C9)</f>
        <v>60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c r="A12" t="s">
        <v>16</v>
      </c>
      <c r="B12" t="s">
        <v>17</v>
      </c>
    </row>
    <row r="13" spans="1:23">
      <c r="B13" t="s">
        <v>18</v>
      </c>
    </row>
  </sheetData>
  <sheetProtection algorithmName="SHA-512" hashValue="QZrF4RU6klHnhPd/mh8he73AvWtLx0bjg7xJmPI+E8w8nBrZ9uLH56Bu6dV6t3fN8z6EUzNNv8v46xGt9g9F8A==" saltValue="GnFWGs0yfqVQCX8iXawKb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146" priority="412">
      <formula>D7&gt;$C7</formula>
    </cfRule>
  </conditionalFormatting>
  <conditionalFormatting sqref="D6">
    <cfRule type="expression" dxfId="126" priority="192">
      <formula>D6&gt;$C6</formula>
    </cfRule>
  </conditionalFormatting>
  <conditionalFormatting sqref="E6:W6">
    <cfRule type="expression" dxfId="125" priority="191">
      <formula>E6&gt;$C6</formula>
    </cfRule>
  </conditionalFormatting>
  <conditionalFormatting sqref="D8">
    <cfRule type="expression" dxfId="124" priority="172">
      <formula>D8&gt;$C8</formula>
    </cfRule>
  </conditionalFormatting>
  <conditionalFormatting sqref="D9">
    <cfRule type="expression" dxfId="104" priority="152">
      <formula>D9&gt;$C9</formula>
    </cfRule>
  </conditionalFormatting>
  <conditionalFormatting sqref="E7:W7">
    <cfRule type="expression" dxfId="12" priority="3">
      <formula>E7&gt;$C7</formula>
    </cfRule>
  </conditionalFormatting>
  <conditionalFormatting sqref="E8:W8">
    <cfRule type="expression" dxfId="11" priority="2">
      <formula>E8&gt;$C8</formula>
    </cfRule>
  </conditionalFormatting>
  <conditionalFormatting sqref="E9:W9">
    <cfRule type="expression" dxfId="10" priority="1">
      <formula>E9&gt;$C9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3"/>
  <sheetViews>
    <sheetView workbookViewId="0">
      <pane xSplit="2" ySplit="5" topLeftCell="C6" activePane="bottomRight" state="frozen"/>
      <selection pane="topRight" activeCell="C1" sqref="C1"/>
      <selection pane="bottomLeft" activeCell="A6" sqref="A6"/>
      <selection pane="bottomRight" activeCell="V9" sqref="V9"/>
    </sheetView>
  </sheetViews>
  <sheetFormatPr defaultRowHeight="15"/>
  <cols>
    <col min="1" max="1" width="10.140625" customWidth="1"/>
    <col min="2" max="2" width="54.85546875" customWidth="1"/>
    <col min="4" max="23" width="6" customWidth="1"/>
  </cols>
  <sheetData>
    <row r="1" spans="1:23" ht="18.75">
      <c r="A1" s="2" t="str">
        <f>Learners!A1</f>
        <v>5N0759 Ceramics</v>
      </c>
    </row>
    <row r="2" spans="1:23" ht="18" customHeight="1">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31.5" customHeight="1">
      <c r="A3" s="35" t="s">
        <v>32</v>
      </c>
      <c r="B3" s="35"/>
      <c r="D3" s="33"/>
      <c r="E3" s="33"/>
      <c r="F3" s="33"/>
      <c r="G3" s="33"/>
      <c r="H3" s="33"/>
      <c r="I3" s="33"/>
      <c r="J3" s="33"/>
      <c r="K3" s="33"/>
      <c r="L3" s="33"/>
      <c r="M3" s="33"/>
      <c r="N3" s="33"/>
      <c r="O3" s="33"/>
      <c r="P3" s="33"/>
      <c r="Q3" s="33"/>
      <c r="R3" s="33"/>
      <c r="S3" s="33"/>
      <c r="T3" s="33"/>
      <c r="U3" s="33"/>
      <c r="V3" s="33"/>
      <c r="W3" s="33"/>
    </row>
    <row r="4" spans="1:23">
      <c r="D4" s="33"/>
      <c r="E4" s="33"/>
      <c r="F4" s="33"/>
      <c r="G4" s="33"/>
      <c r="H4" s="33"/>
      <c r="I4" s="33"/>
      <c r="J4" s="33"/>
      <c r="K4" s="33"/>
      <c r="L4" s="33"/>
      <c r="M4" s="33"/>
      <c r="N4" s="33"/>
      <c r="O4" s="33"/>
      <c r="P4" s="33"/>
      <c r="Q4" s="33"/>
      <c r="R4" s="33"/>
      <c r="S4" s="33"/>
      <c r="T4" s="33"/>
      <c r="U4" s="33"/>
      <c r="V4" s="33"/>
      <c r="W4" s="33"/>
    </row>
    <row r="5" spans="1:23" ht="30">
      <c r="A5" s="11" t="s">
        <v>11</v>
      </c>
      <c r="B5" s="12"/>
      <c r="C5" s="13" t="s">
        <v>12</v>
      </c>
      <c r="D5" s="34"/>
      <c r="E5" s="34"/>
      <c r="F5" s="34"/>
      <c r="G5" s="34"/>
      <c r="H5" s="34"/>
      <c r="I5" s="34"/>
      <c r="J5" s="34"/>
      <c r="K5" s="34"/>
      <c r="L5" s="34"/>
      <c r="M5" s="34"/>
      <c r="N5" s="34"/>
      <c r="O5" s="34"/>
      <c r="P5" s="34"/>
      <c r="Q5" s="34"/>
      <c r="R5" s="34"/>
      <c r="S5" s="34"/>
      <c r="T5" s="34"/>
      <c r="U5" s="34"/>
      <c r="V5" s="34"/>
      <c r="W5" s="34"/>
    </row>
    <row r="6" spans="1:23" s="47" customFormat="1">
      <c r="A6" s="43" t="s">
        <v>13</v>
      </c>
      <c r="B6" s="44"/>
      <c r="C6" s="45"/>
      <c r="D6" s="46"/>
      <c r="E6" s="46"/>
      <c r="F6" s="46"/>
      <c r="G6" s="46"/>
      <c r="H6" s="46"/>
      <c r="I6" s="46"/>
      <c r="J6" s="46"/>
      <c r="K6" s="46"/>
      <c r="L6" s="46"/>
      <c r="M6" s="46"/>
      <c r="N6" s="46"/>
      <c r="O6" s="46"/>
      <c r="P6" s="46"/>
      <c r="Q6" s="46"/>
      <c r="R6" s="46"/>
      <c r="S6" s="46"/>
      <c r="T6" s="46"/>
      <c r="U6" s="46"/>
      <c r="V6" s="46"/>
      <c r="W6" s="46"/>
    </row>
    <row r="7" spans="1:23" ht="75">
      <c r="A7" s="22" t="s">
        <v>14</v>
      </c>
      <c r="B7" s="8" t="s">
        <v>33</v>
      </c>
      <c r="C7" s="42">
        <v>15</v>
      </c>
      <c r="D7" s="28"/>
      <c r="E7" s="28"/>
      <c r="F7" s="28"/>
      <c r="G7" s="28"/>
      <c r="H7" s="28"/>
      <c r="I7" s="28"/>
      <c r="J7" s="28"/>
      <c r="K7" s="28"/>
      <c r="L7" s="28"/>
      <c r="M7" s="28"/>
      <c r="N7" s="28"/>
      <c r="O7" s="28"/>
      <c r="P7" s="28"/>
      <c r="Q7" s="28"/>
      <c r="R7" s="28"/>
      <c r="S7" s="28"/>
      <c r="T7" s="28"/>
      <c r="U7" s="28"/>
      <c r="V7" s="28"/>
      <c r="W7" s="28"/>
    </row>
    <row r="8" spans="1:23" ht="60">
      <c r="A8" s="22" t="s">
        <v>14</v>
      </c>
      <c r="B8" s="31" t="s">
        <v>34</v>
      </c>
      <c r="C8" s="42">
        <v>15</v>
      </c>
      <c r="D8" s="28"/>
      <c r="E8" s="28"/>
      <c r="F8" s="28"/>
      <c r="G8" s="28"/>
      <c r="H8" s="28"/>
      <c r="I8" s="28"/>
      <c r="J8" s="28"/>
      <c r="K8" s="28"/>
      <c r="L8" s="28"/>
      <c r="M8" s="28"/>
      <c r="N8" s="28"/>
      <c r="O8" s="28"/>
      <c r="P8" s="28"/>
      <c r="Q8" s="28"/>
      <c r="R8" s="28"/>
      <c r="S8" s="28"/>
      <c r="T8" s="28"/>
      <c r="U8" s="28"/>
      <c r="V8" s="28"/>
      <c r="W8" s="28"/>
    </row>
    <row r="9" spans="1:23" ht="45">
      <c r="A9" s="22" t="s">
        <v>14</v>
      </c>
      <c r="B9" s="30" t="s">
        <v>35</v>
      </c>
      <c r="C9" s="42">
        <v>10</v>
      </c>
      <c r="D9" s="28"/>
      <c r="E9" s="28"/>
      <c r="F9" s="28"/>
      <c r="G9" s="28"/>
      <c r="H9" s="28"/>
      <c r="I9" s="28"/>
      <c r="J9" s="28"/>
      <c r="K9" s="28"/>
      <c r="L9" s="28"/>
      <c r="M9" s="28"/>
      <c r="N9" s="28"/>
      <c r="O9" s="28"/>
      <c r="P9" s="28"/>
      <c r="Q9" s="28"/>
      <c r="R9" s="28"/>
      <c r="S9" s="28"/>
      <c r="T9" s="28"/>
      <c r="U9" s="28"/>
      <c r="V9" s="28"/>
      <c r="W9" s="28"/>
    </row>
    <row r="10" spans="1:23">
      <c r="A10" s="9" t="s">
        <v>15</v>
      </c>
      <c r="B10" s="9"/>
      <c r="C10" s="10">
        <f t="shared" ref="C10:W10" si="0">SUM(C6:C9)</f>
        <v>40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c r="A12" t="s">
        <v>16</v>
      </c>
      <c r="B12" t="s">
        <v>17</v>
      </c>
    </row>
    <row r="13" spans="1:23">
      <c r="B13" t="s">
        <v>18</v>
      </c>
    </row>
  </sheetData>
  <sheetProtection algorithmName="SHA-512" hashValue="fi4rpYdzfdAS+Ox/o6YtLkvk0MX0Meyi3UDuhuspcSCOJrv7CvhrlmafkPJg6Q+ZU1akydam3qLUajg3Q29t7Q==" saltValue="63CGWw3OvLLL6QAz9z3OuQ==" spinCount="100000" sheet="1" objects="1" scenarios="1" selectLockedCells="1"/>
  <mergeCells count="21">
    <mergeCell ref="O2:O5"/>
    <mergeCell ref="V2:V5"/>
    <mergeCell ref="W2:W5"/>
    <mergeCell ref="P2:P5"/>
    <mergeCell ref="Q2:Q5"/>
    <mergeCell ref="R2:R5"/>
    <mergeCell ref="S2:S5"/>
    <mergeCell ref="T2:T5"/>
    <mergeCell ref="U2:U5"/>
    <mergeCell ref="A3:B3"/>
    <mergeCell ref="M2:M5"/>
    <mergeCell ref="N2:N5"/>
    <mergeCell ref="D2:D5"/>
    <mergeCell ref="E2:E5"/>
    <mergeCell ref="F2:F5"/>
    <mergeCell ref="G2:G5"/>
    <mergeCell ref="H2:H5"/>
    <mergeCell ref="I2:I5"/>
    <mergeCell ref="J2:J5"/>
    <mergeCell ref="K2:K5"/>
    <mergeCell ref="L2:L5"/>
  </mergeCells>
  <conditionalFormatting sqref="D7">
    <cfRule type="expression" dxfId="84" priority="230">
      <formula>D7&gt;$C7</formula>
    </cfRule>
  </conditionalFormatting>
  <conditionalFormatting sqref="D6">
    <cfRule type="expression" dxfId="64" priority="190">
      <formula>D6&gt;$C6</formula>
    </cfRule>
  </conditionalFormatting>
  <conditionalFormatting sqref="E6:W6">
    <cfRule type="expression" dxfId="63" priority="189">
      <formula>E6&gt;$C6</formula>
    </cfRule>
  </conditionalFormatting>
  <conditionalFormatting sqref="D8:W8">
    <cfRule type="expression" dxfId="62" priority="170">
      <formula>D8&gt;$C8</formula>
    </cfRule>
  </conditionalFormatting>
  <conditionalFormatting sqref="D9">
    <cfRule type="expression" dxfId="42" priority="150">
      <formula>D9&gt;$C9</formula>
    </cfRule>
  </conditionalFormatting>
  <conditionalFormatting sqref="E8:W8">
    <cfRule type="expression" dxfId="6" priority="7">
      <formula>E8&gt;$C8</formula>
    </cfRule>
  </conditionalFormatting>
  <conditionalFormatting sqref="E7:W7">
    <cfRule type="expression" dxfId="2" priority="3">
      <formula>E7&gt;$C7</formula>
    </cfRule>
  </conditionalFormatting>
  <conditionalFormatting sqref="E9:W9">
    <cfRule type="expression" dxfId="0" priority="1">
      <formula>E9&gt;$C9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12" sqref="I12"/>
    </sheetView>
  </sheetViews>
  <sheetFormatPr defaultRowHeight="15"/>
  <cols>
    <col min="1" max="1" width="4.140625" customWidth="1"/>
    <col min="2" max="2" width="14.7109375" customWidth="1"/>
    <col min="3" max="3" width="13.7109375" customWidth="1"/>
    <col min="4" max="9" width="13.5703125" style="1" customWidth="1"/>
  </cols>
  <sheetData>
    <row r="1" spans="1:9" ht="26.25">
      <c r="A1" s="14" t="s">
        <v>19</v>
      </c>
    </row>
    <row r="2" spans="1:9" ht="21">
      <c r="A2" s="15" t="s">
        <v>20</v>
      </c>
    </row>
    <row r="4" spans="1:9" ht="18.75">
      <c r="A4" s="2" t="str">
        <f>Learners!A1</f>
        <v>5N0759 Ceramics</v>
      </c>
    </row>
    <row r="6" spans="1:9" ht="25.5">
      <c r="A6" s="17" t="s">
        <v>7</v>
      </c>
      <c r="B6" s="17" t="s">
        <v>9</v>
      </c>
      <c r="C6" s="17" t="s">
        <v>8</v>
      </c>
      <c r="D6" s="18" t="s">
        <v>21</v>
      </c>
      <c r="E6" s="18" t="s">
        <v>22</v>
      </c>
      <c r="F6" s="18" t="s">
        <v>23</v>
      </c>
      <c r="G6" s="18" t="s">
        <v>24</v>
      </c>
      <c r="H6" s="18" t="s">
        <v>25</v>
      </c>
      <c r="I6" s="18" t="s">
        <v>26</v>
      </c>
    </row>
    <row r="7" spans="1:9" ht="23.25" customHeight="1">
      <c r="A7" s="21">
        <v>1</v>
      </c>
      <c r="B7" s="23" t="str">
        <f>IF(Learners!C11="","",Learners!C11)</f>
        <v/>
      </c>
      <c r="C7" s="23" t="str">
        <f>IF(Learners!B11="","",Learners!B11)</f>
        <v/>
      </c>
      <c r="D7" s="21" t="str">
        <f>IF(Learners!D$11="","",Learners!D$11)</f>
        <v/>
      </c>
      <c r="E7" s="21">
        <f>'Collection of Work'!$D$10</f>
        <v>0</v>
      </c>
      <c r="F7" s="21">
        <f>Project!$D$10</f>
        <v>0</v>
      </c>
      <c r="G7" s="21" t="str">
        <f t="shared" ref="G7:G26" si="0">IF(B7="","",SUM(E7:F7))</f>
        <v/>
      </c>
      <c r="H7" s="21" t="str">
        <f>IF(G7="","",IF(G7&gt;79,"D",IF(G7&gt;64,"M", IF(G7&gt;49,"P",IF(G7&lt;50,"U")))))</f>
        <v/>
      </c>
      <c r="I7" s="24"/>
    </row>
    <row r="8" spans="1:9" ht="23.25" customHeight="1">
      <c r="A8" s="25">
        <v>2</v>
      </c>
      <c r="B8" s="26" t="str">
        <f>IF(Learners!C12="","",Learners!C12)</f>
        <v/>
      </c>
      <c r="C8" s="26" t="str">
        <f>IF(Learners!B12="","",Learners!B12)</f>
        <v/>
      </c>
      <c r="D8" s="25" t="str">
        <f>IF(Learners!D12="","",Learners!D12)</f>
        <v/>
      </c>
      <c r="E8" s="25">
        <f>'Collection of Work'!$E$10</f>
        <v>0</v>
      </c>
      <c r="F8" s="25">
        <f>Project!$E$10</f>
        <v>0</v>
      </c>
      <c r="G8" s="25" t="str">
        <f t="shared" si="0"/>
        <v/>
      </c>
      <c r="H8" s="20" t="str">
        <f t="shared" ref="H8:H26" si="1">IF(G8="","",IF(G8&gt;79,"D",IF(G8&gt;64,"M", IF(G8&gt;49,"P",IF(G8&lt;50,"U")))))</f>
        <v/>
      </c>
      <c r="I8" s="27"/>
    </row>
    <row r="9" spans="1:9" ht="23.25" customHeight="1">
      <c r="A9" s="21">
        <v>3</v>
      </c>
      <c r="B9" s="23" t="str">
        <f>IF(Learners!C13="","",Learners!C13)</f>
        <v/>
      </c>
      <c r="C9" s="23" t="str">
        <f>IF(Learners!B13="","",Learners!B13)</f>
        <v/>
      </c>
      <c r="D9" s="21" t="str">
        <f>IF(Learners!D13="","",Learners!D13)</f>
        <v/>
      </c>
      <c r="E9" s="21">
        <f>'Collection of Work'!$F$10</f>
        <v>0</v>
      </c>
      <c r="F9" s="21">
        <f>Project!$F$10</f>
        <v>0</v>
      </c>
      <c r="G9" s="21" t="str">
        <f t="shared" si="0"/>
        <v/>
      </c>
      <c r="H9" s="21" t="str">
        <f t="shared" si="1"/>
        <v/>
      </c>
      <c r="I9" s="24"/>
    </row>
    <row r="10" spans="1:9" ht="23.25" customHeight="1">
      <c r="A10" s="25">
        <v>4</v>
      </c>
      <c r="B10" s="26" t="str">
        <f>IF(Learners!C14="","",Learners!C14)</f>
        <v/>
      </c>
      <c r="C10" s="26" t="str">
        <f>IF(Learners!B14="","",Learners!B14)</f>
        <v/>
      </c>
      <c r="D10" s="25" t="str">
        <f>IF(Learners!D14="","",Learners!D14)</f>
        <v/>
      </c>
      <c r="E10" s="25">
        <f>'Collection of Work'!$G$10</f>
        <v>0</v>
      </c>
      <c r="F10" s="25">
        <f>Project!$G$10</f>
        <v>0</v>
      </c>
      <c r="G10" s="25" t="str">
        <f t="shared" si="0"/>
        <v/>
      </c>
      <c r="H10" s="20" t="str">
        <f t="shared" si="1"/>
        <v/>
      </c>
      <c r="I10" s="27"/>
    </row>
    <row r="11" spans="1:9" ht="23.25" customHeight="1">
      <c r="A11" s="21">
        <v>5</v>
      </c>
      <c r="B11" s="23" t="str">
        <f>IF(Learners!C15="","",Learners!C15)</f>
        <v/>
      </c>
      <c r="C11" s="23" t="str">
        <f>IF(Learners!B15="","",Learners!B15)</f>
        <v/>
      </c>
      <c r="D11" s="21" t="str">
        <f>IF(Learners!D15="","",Learners!D15)</f>
        <v/>
      </c>
      <c r="E11" s="21">
        <f>'Collection of Work'!$H$10</f>
        <v>0</v>
      </c>
      <c r="F11" s="21">
        <f>Project!$H$10</f>
        <v>0</v>
      </c>
      <c r="G11" s="21" t="str">
        <f t="shared" si="0"/>
        <v/>
      </c>
      <c r="H11" s="21" t="str">
        <f t="shared" si="1"/>
        <v/>
      </c>
      <c r="I11" s="24"/>
    </row>
    <row r="12" spans="1:9" ht="23.25" customHeight="1">
      <c r="A12" s="25">
        <v>6</v>
      </c>
      <c r="B12" s="26" t="str">
        <f>IF(Learners!C16="","",Learners!C16)</f>
        <v/>
      </c>
      <c r="C12" s="26" t="str">
        <f>IF(Learners!B16="","",Learners!B16)</f>
        <v/>
      </c>
      <c r="D12" s="25" t="str">
        <f>IF(Learners!D16="","",Learners!D16)</f>
        <v/>
      </c>
      <c r="E12" s="25">
        <f>'Collection of Work'!$I$10</f>
        <v>0</v>
      </c>
      <c r="F12" s="25">
        <f>Project!$I$10</f>
        <v>0</v>
      </c>
      <c r="G12" s="25" t="str">
        <f t="shared" si="0"/>
        <v/>
      </c>
      <c r="H12" s="20" t="str">
        <f t="shared" si="1"/>
        <v/>
      </c>
      <c r="I12" s="27"/>
    </row>
    <row r="13" spans="1:9" ht="23.25" customHeight="1">
      <c r="A13" s="21">
        <v>7</v>
      </c>
      <c r="B13" s="23" t="str">
        <f>IF(Learners!C17="","",Learners!C17)</f>
        <v/>
      </c>
      <c r="C13" s="23" t="str">
        <f>IF(Learners!B17="","",Learners!B17)</f>
        <v/>
      </c>
      <c r="D13" s="21" t="str">
        <f>IF(Learners!D17="","",Learners!D17)</f>
        <v/>
      </c>
      <c r="E13" s="21">
        <f>'Collection of Work'!$J$10</f>
        <v>0</v>
      </c>
      <c r="F13" s="21">
        <f>Project!$J$10</f>
        <v>0</v>
      </c>
      <c r="G13" s="21" t="str">
        <f t="shared" si="0"/>
        <v/>
      </c>
      <c r="H13" s="21" t="str">
        <f t="shared" si="1"/>
        <v/>
      </c>
      <c r="I13" s="24"/>
    </row>
    <row r="14" spans="1:9" ht="23.25" customHeight="1">
      <c r="A14" s="25">
        <v>8</v>
      </c>
      <c r="B14" s="26" t="str">
        <f>IF(Learners!C18="","",Learners!C18)</f>
        <v/>
      </c>
      <c r="C14" s="26" t="str">
        <f>IF(Learners!B18="","",Learners!B18)</f>
        <v/>
      </c>
      <c r="D14" s="25" t="str">
        <f>IF(Learners!D18="","",Learners!D18)</f>
        <v/>
      </c>
      <c r="E14" s="25">
        <f>'Collection of Work'!$K$10</f>
        <v>0</v>
      </c>
      <c r="F14" s="25">
        <f>Project!$K$10</f>
        <v>0</v>
      </c>
      <c r="G14" s="25" t="str">
        <f t="shared" si="0"/>
        <v/>
      </c>
      <c r="H14" s="20" t="str">
        <f t="shared" si="1"/>
        <v/>
      </c>
      <c r="I14" s="27"/>
    </row>
    <row r="15" spans="1:9" ht="23.25" customHeight="1">
      <c r="A15" s="21">
        <v>9</v>
      </c>
      <c r="B15" s="23" t="str">
        <f>IF(Learners!C19="","",Learners!C19)</f>
        <v/>
      </c>
      <c r="C15" s="23" t="str">
        <f>IF(Learners!B19="","",Learners!B19)</f>
        <v/>
      </c>
      <c r="D15" s="21" t="str">
        <f>IF(Learners!D19="","",Learners!D19)</f>
        <v/>
      </c>
      <c r="E15" s="21">
        <f>'Collection of Work'!$L$10</f>
        <v>0</v>
      </c>
      <c r="F15" s="21">
        <f>Project!$L$10</f>
        <v>0</v>
      </c>
      <c r="G15" s="21" t="str">
        <f t="shared" si="0"/>
        <v/>
      </c>
      <c r="H15" s="21" t="str">
        <f t="shared" si="1"/>
        <v/>
      </c>
      <c r="I15" s="24"/>
    </row>
    <row r="16" spans="1:9" ht="23.25" customHeight="1">
      <c r="A16" s="25">
        <v>10</v>
      </c>
      <c r="B16" s="26" t="str">
        <f>IF(Learners!C20="","",Learners!C20)</f>
        <v/>
      </c>
      <c r="C16" s="26" t="str">
        <f>IF(Learners!B20="","",Learners!B20)</f>
        <v/>
      </c>
      <c r="D16" s="25" t="str">
        <f>IF(Learners!D20="","",Learners!D20)</f>
        <v/>
      </c>
      <c r="E16" s="25">
        <f>'Collection of Work'!$M$10</f>
        <v>0</v>
      </c>
      <c r="F16" s="25">
        <f>Project!$M$10</f>
        <v>0</v>
      </c>
      <c r="G16" s="25" t="str">
        <f t="shared" si="0"/>
        <v/>
      </c>
      <c r="H16" s="20" t="str">
        <f t="shared" si="1"/>
        <v/>
      </c>
      <c r="I16" s="27"/>
    </row>
    <row r="17" spans="1:9" ht="23.25" customHeight="1">
      <c r="A17" s="21">
        <v>11</v>
      </c>
      <c r="B17" s="23" t="str">
        <f>IF(Learners!C21="","",Learners!C21)</f>
        <v/>
      </c>
      <c r="C17" s="23" t="str">
        <f>IF(Learners!B21="","",Learners!B21)</f>
        <v/>
      </c>
      <c r="D17" s="21" t="str">
        <f>IF(Learners!D21="","",Learners!D21)</f>
        <v/>
      </c>
      <c r="E17" s="21">
        <f>'Collection of Work'!$N$10</f>
        <v>0</v>
      </c>
      <c r="F17" s="21">
        <f>Project!$N$10</f>
        <v>0</v>
      </c>
      <c r="G17" s="21" t="str">
        <f t="shared" si="0"/>
        <v/>
      </c>
      <c r="H17" s="21" t="str">
        <f t="shared" si="1"/>
        <v/>
      </c>
      <c r="I17" s="24"/>
    </row>
    <row r="18" spans="1:9" ht="23.25" customHeight="1">
      <c r="A18" s="25">
        <v>12</v>
      </c>
      <c r="B18" s="26" t="str">
        <f>IF(Learners!C22="","",Learners!C22)</f>
        <v/>
      </c>
      <c r="C18" s="26" t="str">
        <f>IF(Learners!B22="","",Learners!B22)</f>
        <v/>
      </c>
      <c r="D18" s="25" t="str">
        <f>IF(Learners!D22="","",Learners!D22)</f>
        <v/>
      </c>
      <c r="E18" s="25">
        <f>'Collection of Work'!$O$10</f>
        <v>0</v>
      </c>
      <c r="F18" s="25">
        <f>Project!$O$10</f>
        <v>0</v>
      </c>
      <c r="G18" s="25" t="str">
        <f t="shared" si="0"/>
        <v/>
      </c>
      <c r="H18" s="20" t="str">
        <f t="shared" si="1"/>
        <v/>
      </c>
      <c r="I18" s="27"/>
    </row>
    <row r="19" spans="1:9" ht="23.25" customHeight="1">
      <c r="A19" s="21">
        <v>13</v>
      </c>
      <c r="B19" s="23" t="str">
        <f>IF(Learners!C23="","",Learners!C23)</f>
        <v/>
      </c>
      <c r="C19" s="23" t="str">
        <f>IF(Learners!B23="","",Learners!B23)</f>
        <v/>
      </c>
      <c r="D19" s="21" t="str">
        <f>IF(Learners!D23="","",Learners!D23)</f>
        <v/>
      </c>
      <c r="E19" s="21">
        <f>'Collection of Work'!$P$10</f>
        <v>0</v>
      </c>
      <c r="F19" s="21">
        <f>Project!$P$10</f>
        <v>0</v>
      </c>
      <c r="G19" s="21" t="str">
        <f t="shared" si="0"/>
        <v/>
      </c>
      <c r="H19" s="21" t="str">
        <f t="shared" si="1"/>
        <v/>
      </c>
      <c r="I19" s="24"/>
    </row>
    <row r="20" spans="1:9" ht="23.25" customHeight="1">
      <c r="A20" s="25">
        <v>14</v>
      </c>
      <c r="B20" s="26" t="str">
        <f>IF(Learners!C24="","",Learners!C24)</f>
        <v/>
      </c>
      <c r="C20" s="26" t="str">
        <f>IF(Learners!B24="","",Learners!B24)</f>
        <v/>
      </c>
      <c r="D20" s="25" t="str">
        <f>IF(Learners!D24="","",Learners!D24)</f>
        <v/>
      </c>
      <c r="E20" s="25">
        <f>'Collection of Work'!$Q$10</f>
        <v>0</v>
      </c>
      <c r="F20" s="25">
        <f>Project!$Q$10</f>
        <v>0</v>
      </c>
      <c r="G20" s="25" t="str">
        <f t="shared" si="0"/>
        <v/>
      </c>
      <c r="H20" s="20" t="str">
        <f t="shared" si="1"/>
        <v/>
      </c>
      <c r="I20" s="27"/>
    </row>
    <row r="21" spans="1:9" ht="23.25" customHeight="1">
      <c r="A21" s="21">
        <v>15</v>
      </c>
      <c r="B21" s="23" t="str">
        <f>IF(Learners!C25="","",Learners!C25)</f>
        <v/>
      </c>
      <c r="C21" s="23" t="str">
        <f>IF(Learners!B25="","",Learners!B25)</f>
        <v/>
      </c>
      <c r="D21" s="21" t="str">
        <f>IF(Learners!D25="","",Learners!D25)</f>
        <v/>
      </c>
      <c r="E21" s="21">
        <f>'Collection of Work'!$R$10</f>
        <v>0</v>
      </c>
      <c r="F21" s="21">
        <f>Project!$R$10</f>
        <v>0</v>
      </c>
      <c r="G21" s="21" t="str">
        <f t="shared" si="0"/>
        <v/>
      </c>
      <c r="H21" s="21" t="str">
        <f t="shared" si="1"/>
        <v/>
      </c>
      <c r="I21" s="24"/>
    </row>
    <row r="22" spans="1:9" ht="23.25" customHeight="1">
      <c r="A22" s="25">
        <v>16</v>
      </c>
      <c r="B22" s="26" t="str">
        <f>IF(Learners!C26="","",Learners!C26)</f>
        <v/>
      </c>
      <c r="C22" s="26" t="str">
        <f>IF(Learners!B26="","",Learners!B26)</f>
        <v/>
      </c>
      <c r="D22" s="25" t="str">
        <f>IF(Learners!D26="","",Learners!D26)</f>
        <v/>
      </c>
      <c r="E22" s="25">
        <f>'Collection of Work'!$S$10</f>
        <v>0</v>
      </c>
      <c r="F22" s="25">
        <f>Project!$S$10</f>
        <v>0</v>
      </c>
      <c r="G22" s="25" t="str">
        <f t="shared" si="0"/>
        <v/>
      </c>
      <c r="H22" s="20" t="str">
        <f t="shared" si="1"/>
        <v/>
      </c>
      <c r="I22" s="27"/>
    </row>
    <row r="23" spans="1:9" ht="23.25" customHeight="1">
      <c r="A23" s="21">
        <v>17</v>
      </c>
      <c r="B23" s="23" t="str">
        <f>IF(Learners!C27="","",Learners!C27)</f>
        <v/>
      </c>
      <c r="C23" s="23" t="str">
        <f>IF(Learners!B27="","",Learners!B27)</f>
        <v/>
      </c>
      <c r="D23" s="21" t="str">
        <f>IF(Learners!D27="","",Learners!D27)</f>
        <v/>
      </c>
      <c r="E23" s="21">
        <f>'Collection of Work'!$T$10</f>
        <v>0</v>
      </c>
      <c r="F23" s="21">
        <f>Project!$T$10</f>
        <v>0</v>
      </c>
      <c r="G23" s="21" t="str">
        <f t="shared" si="0"/>
        <v/>
      </c>
      <c r="H23" s="21" t="str">
        <f t="shared" si="1"/>
        <v/>
      </c>
      <c r="I23" s="24"/>
    </row>
    <row r="24" spans="1:9" ht="23.25" customHeight="1">
      <c r="A24" s="25">
        <v>18</v>
      </c>
      <c r="B24" s="26" t="str">
        <f>IF(Learners!C28="","",Learners!C28)</f>
        <v/>
      </c>
      <c r="C24" s="26" t="str">
        <f>IF(Learners!B28="","",Learners!B28)</f>
        <v/>
      </c>
      <c r="D24" s="25" t="str">
        <f>IF(Learners!D28="","",Learners!D28)</f>
        <v/>
      </c>
      <c r="E24" s="25">
        <f>'Collection of Work'!$U$10</f>
        <v>0</v>
      </c>
      <c r="F24" s="25">
        <f>Project!$U$10</f>
        <v>0</v>
      </c>
      <c r="G24" s="25" t="str">
        <f t="shared" si="0"/>
        <v/>
      </c>
      <c r="H24" s="20" t="str">
        <f t="shared" si="1"/>
        <v/>
      </c>
      <c r="I24" s="27"/>
    </row>
    <row r="25" spans="1:9" ht="23.25" customHeight="1">
      <c r="A25" s="21">
        <v>19</v>
      </c>
      <c r="B25" s="23" t="str">
        <f>IF(Learners!C29="","",Learners!C29)</f>
        <v/>
      </c>
      <c r="C25" s="23" t="str">
        <f>IF(Learners!B29="","",Learners!B29)</f>
        <v/>
      </c>
      <c r="D25" s="21" t="str">
        <f>IF(Learners!D29="","",Learners!D29)</f>
        <v/>
      </c>
      <c r="E25" s="21">
        <f>'Collection of Work'!$V$10</f>
        <v>0</v>
      </c>
      <c r="F25" s="21">
        <f>Project!$V$10</f>
        <v>0</v>
      </c>
      <c r="G25" s="21" t="str">
        <f t="shared" si="0"/>
        <v/>
      </c>
      <c r="H25" s="21" t="str">
        <f t="shared" si="1"/>
        <v/>
      </c>
      <c r="I25" s="24"/>
    </row>
    <row r="26" spans="1:9" ht="23.25" customHeight="1">
      <c r="A26" s="25">
        <v>20</v>
      </c>
      <c r="B26" s="26" t="str">
        <f>IF(Learners!C30="","",Learners!C30)</f>
        <v/>
      </c>
      <c r="C26" s="26" t="str">
        <f>IF(Learners!B30="","",Learners!B30)</f>
        <v/>
      </c>
      <c r="D26" s="25" t="str">
        <f>IF(Learners!D30="","",Learners!D30)</f>
        <v/>
      </c>
      <c r="E26" s="25">
        <f>'Collection of Work'!$W$10</f>
        <v>0</v>
      </c>
      <c r="F26" s="25">
        <f>Project!$W$10</f>
        <v>0</v>
      </c>
      <c r="G26" s="25" t="str">
        <f t="shared" si="0"/>
        <v/>
      </c>
      <c r="H26" s="20" t="str">
        <f t="shared" si="1"/>
        <v/>
      </c>
      <c r="I26" s="27"/>
    </row>
    <row r="27" spans="1:9">
      <c r="I27" s="19"/>
    </row>
    <row r="28" spans="1:9" ht="29.25" customHeight="1">
      <c r="A28" s="36" t="s">
        <v>27</v>
      </c>
      <c r="B28" s="37"/>
      <c r="C28" s="37"/>
      <c r="D28" s="37"/>
      <c r="E28" s="37"/>
      <c r="F28" s="37"/>
      <c r="G28" s="37"/>
      <c r="H28" s="37"/>
      <c r="I28" s="37"/>
    </row>
    <row r="29" spans="1:9" ht="30" customHeight="1">
      <c r="A29" s="38" t="s">
        <v>28</v>
      </c>
      <c r="B29" s="39"/>
      <c r="C29" s="39"/>
      <c r="D29" s="39"/>
      <c r="E29" s="39"/>
      <c r="F29" s="39"/>
      <c r="G29" s="39"/>
      <c r="H29" s="39"/>
      <c r="I29" s="39"/>
    </row>
    <row r="30" spans="1:9">
      <c r="B30" s="7"/>
    </row>
  </sheetData>
  <sheetProtection algorithmName="SHA-512" hashValue="1bSVApRflpk5VnNthIy5EKWcn2Eaq0ZpTbJAFNqid00rYdgwcebc+/IrgxGRedGRtV9D4i1bWPM+9Du32aop4w==" saltValue="RwRPjiUGfxLUgaRhUxxAdA==" spinCount="100000" sheet="1" objects="1" scenarios="1" selectLockedCells="1"/>
  <mergeCells count="2">
    <mergeCell ref="A28:I28"/>
    <mergeCell ref="A29:I29"/>
  </mergeCells>
  <conditionalFormatting sqref="H7:H26">
    <cfRule type="expression" dxfId="22"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schemas.openxmlformats.org/package/2006/metadata/core-properties"/>
    <ds:schemaRef ds:uri="http://schemas.microsoft.com/office/2006/metadata/properties"/>
    <ds:schemaRef ds:uri="80ce844a-3414-47bc-be42-35076de08631"/>
    <ds:schemaRef ds:uri="http://www.w3.org/XML/1998/namespace"/>
    <ds:schemaRef ds:uri="8a304dd5-7e6f-40be-acfb-5410e2b167fb"/>
    <ds:schemaRef ds:uri="http://schemas.microsoft.com/office/infopath/2007/PartnerControl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Geraldine Dunne</cp:lastModifiedBy>
  <cp:revision/>
  <dcterms:created xsi:type="dcterms:W3CDTF">2020-08-23T19:19:09Z</dcterms:created>
  <dcterms:modified xsi:type="dcterms:W3CDTF">2020-10-05T09:25:41Z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