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8800" windowHeight="11172"/>
  </bookViews>
  <sheets>
    <sheet name="Learners" sheetId="1" r:id="rId1"/>
    <sheet name="Portfolio" sheetId="8" r:id="rId2"/>
    <sheet name="Skills Demonstration" sheetId="2"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1" i="8" l="1"/>
  <c r="F26" i="6" s="1"/>
  <c r="V11" i="8"/>
  <c r="F25" i="6" s="1"/>
  <c r="U11" i="8"/>
  <c r="F24" i="6" s="1"/>
  <c r="T11" i="8"/>
  <c r="F23" i="6" s="1"/>
  <c r="S11" i="8"/>
  <c r="F22" i="6" s="1"/>
  <c r="R11" i="8"/>
  <c r="F21" i="6" s="1"/>
  <c r="Q11" i="8"/>
  <c r="F20" i="6" s="1"/>
  <c r="P11" i="8"/>
  <c r="F19" i="6" s="1"/>
  <c r="O11" i="8"/>
  <c r="F18" i="6" s="1"/>
  <c r="N11" i="8"/>
  <c r="F17" i="6" s="1"/>
  <c r="M11" i="8"/>
  <c r="F16" i="6" s="1"/>
  <c r="L11" i="8"/>
  <c r="F15" i="6" s="1"/>
  <c r="K11" i="8"/>
  <c r="F14" i="6" s="1"/>
  <c r="J11" i="8"/>
  <c r="F13" i="6" s="1"/>
  <c r="I11" i="8"/>
  <c r="F12" i="6" s="1"/>
  <c r="H11" i="8"/>
  <c r="F11" i="6" s="1"/>
  <c r="G11" i="8"/>
  <c r="F10" i="6" s="1"/>
  <c r="F11" i="8"/>
  <c r="F9" i="6" s="1"/>
  <c r="E11" i="8"/>
  <c r="F8" i="6" s="1"/>
  <c r="D11" i="8"/>
  <c r="F7" i="6" s="1"/>
  <c r="C11" i="8"/>
  <c r="W2" i="8"/>
  <c r="V2" i="8"/>
  <c r="U2" i="8"/>
  <c r="T2" i="8"/>
  <c r="S2" i="8"/>
  <c r="R2" i="8"/>
  <c r="Q2" i="8"/>
  <c r="P2" i="8"/>
  <c r="O2" i="8"/>
  <c r="N2" i="8"/>
  <c r="M2" i="8"/>
  <c r="L2" i="8"/>
  <c r="K2" i="8"/>
  <c r="J2" i="8"/>
  <c r="I2" i="8"/>
  <c r="H2" i="8"/>
  <c r="G2" i="8"/>
  <c r="F2" i="8"/>
  <c r="E2" i="8"/>
  <c r="D2" i="8"/>
  <c r="W8" i="2" l="1"/>
  <c r="E26" i="6" s="1"/>
  <c r="V8" i="2"/>
  <c r="E25" i="6" s="1"/>
  <c r="U8" i="2"/>
  <c r="E24" i="6" s="1"/>
  <c r="T8" i="2"/>
  <c r="E23" i="6" s="1"/>
  <c r="S8" i="2"/>
  <c r="E22" i="6" s="1"/>
  <c r="R8" i="2"/>
  <c r="E21" i="6" s="1"/>
  <c r="Q8" i="2"/>
  <c r="E20" i="6" s="1"/>
  <c r="P8" i="2"/>
  <c r="E19" i="6" s="1"/>
  <c r="O8" i="2"/>
  <c r="E18" i="6" s="1"/>
  <c r="N8" i="2"/>
  <c r="E17" i="6" s="1"/>
  <c r="M8" i="2"/>
  <c r="E16" i="6" s="1"/>
  <c r="L8" i="2"/>
  <c r="E15" i="6" s="1"/>
  <c r="K8" i="2"/>
  <c r="E14" i="6" s="1"/>
  <c r="J8" i="2"/>
  <c r="E13" i="6" s="1"/>
  <c r="I8" i="2"/>
  <c r="E12" i="6" s="1"/>
  <c r="H8" i="2"/>
  <c r="E11" i="6" s="1"/>
  <c r="G8" i="2"/>
  <c r="E10" i="6" s="1"/>
  <c r="F8" i="2"/>
  <c r="E9" i="6" s="1"/>
  <c r="E8" i="2"/>
  <c r="E8" i="6" s="1"/>
  <c r="D8" i="2"/>
  <c r="E7" i="6" s="1"/>
  <c r="C8" i="2"/>
  <c r="W2" i="2"/>
  <c r="V2" i="2"/>
  <c r="U2" i="2"/>
  <c r="T2" i="2"/>
  <c r="S2" i="2"/>
  <c r="R2" i="2"/>
  <c r="Q2" i="2"/>
  <c r="P2" i="2"/>
  <c r="O2" i="2"/>
  <c r="N2" i="2"/>
  <c r="M2" i="2"/>
  <c r="L2" i="2"/>
  <c r="K2" i="2"/>
  <c r="J2" i="2"/>
  <c r="I2" i="2"/>
  <c r="H2" i="2"/>
  <c r="G2" i="2"/>
  <c r="F2" i="2"/>
  <c r="E2" i="2"/>
  <c r="D2"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<sst xmlns="http://schemas.openxmlformats.org/spreadsheetml/2006/main" count="55" uniqueCount="38">
  <si>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</si>
  <si>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</si>
  <si>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</si>
  <si>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</si>
  <si>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</si>
  <si>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</si>
  <si>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</si>
  <si>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</si>
  <si>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</si>
  <si>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</si>
  <si>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</si>
  <si>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</si>
  <si>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</si>
  <si>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</si>
  <si>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</si>
  <si>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</si>
  <si>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</si>
  <si>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</si>
  <si>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</si>
  <si>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</si>
  <si>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</si>
  <si>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</si>
  <si>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</si>
  <si>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</si>
  <si>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</si>
  <si>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</si>
  <si>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</si>
  <si>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Skills Demonstration 30%</t>
  </si>
  <si>
    <t>Portfolio</t>
  </si>
  <si>
    <t>4N1183 Retail Sales Techniques</t>
  </si>
  <si>
    <t>Portfolio/Collection of Work 70%</t>
  </si>
  <si>
    <r>
      <rPr>
        <b/>
        <sz val="12"/>
        <color theme="1"/>
        <rFont val="Calibri"/>
        <family val="2"/>
        <scheme val="minor"/>
      </rPr>
      <t>2: Identification of individual customer needs</t>
    </r>
    <r>
      <rPr>
        <sz val="11"/>
        <color theme="1"/>
        <rFont val="Calibri"/>
        <family val="2"/>
        <scheme val="minor"/>
      </rPr>
      <t xml:space="preserve">
• Demonstrate ability to employ customer relation skills to Identify the characteristics and requirements of a range of customer profiles.</t>
    </r>
  </si>
  <si>
    <r>
      <rPr>
        <b/>
        <sz val="12"/>
        <color theme="1"/>
        <rFont val="Calibri"/>
        <family val="2"/>
        <scheme val="minor"/>
      </rPr>
      <t>1: Selling Skills</t>
    </r>
    <r>
      <rPr>
        <sz val="11"/>
        <color theme="1"/>
        <rFont val="Calibri"/>
        <family val="2"/>
        <scheme val="minor"/>
      </rPr>
      <t xml:space="preserve">
• Demonstrate assessing customer needs to include open and closedquestions, product descriptions.
• Demonstrate a range of communication skills to present products anddeal with customer complaints.
• Identify key opportunities to open and close a sale while operating ina retail environment.
• Demonstrate an ability to match products and services to customers’needs.</t>
    </r>
  </si>
  <si>
    <r>
      <rPr>
        <b/>
        <sz val="12"/>
        <color theme="1"/>
        <rFont val="Calibri"/>
        <family val="2"/>
        <scheme val="minor"/>
      </rPr>
      <t>Evidence of an awareness of terminology and practises utilised in retail selling to include:</t>
    </r>
    <r>
      <rPr>
        <sz val="11"/>
        <color theme="1"/>
        <rFont val="Calibri"/>
        <family val="2"/>
        <scheme val="minor"/>
      </rPr>
      <t xml:space="preserve">
• A documented study of a retail organisation of choice which will include the key principles and key terminology in a customer care and retailing environment.
• A documented account of practices utilised in retail selling to include related sales, up selling, after sales. service, customer services and unique selling points.</t>
    </r>
  </si>
  <si>
    <r>
      <rPr>
        <b/>
        <sz val="12"/>
        <color theme="1"/>
        <rFont val="Calibri"/>
        <family val="2"/>
        <scheme val="minor"/>
      </rPr>
      <t>Evidence of an awareness of retail legislation</t>
    </r>
    <r>
      <rPr>
        <sz val="11"/>
        <color theme="1"/>
        <rFont val="Calibri"/>
        <family val="2"/>
        <scheme val="minor"/>
      </rPr>
      <t xml:space="preserve">
• A summary of retail legislation with brief explanations of purpose of the various acts.</t>
    </r>
  </si>
  <si>
    <r>
      <rPr>
        <b/>
        <sz val="12"/>
        <color theme="1"/>
        <rFont val="Calibri"/>
        <family val="2"/>
        <scheme val="minor"/>
      </rPr>
      <t>Evidence of ability to differentiate between a range of products and services</t>
    </r>
    <r>
      <rPr>
        <sz val="11"/>
        <color theme="1"/>
        <rFont val="Calibri"/>
        <family val="2"/>
        <scheme val="minor"/>
      </rPr>
      <t xml:space="preserve">
• An audit of a retailer of choice with listings of retail products andservices provided by that retailer.
• A list of key benefits of an effective after sales policy.
• An exploration on a range of specific product characteristics.</t>
    </r>
  </si>
  <si>
    <r>
      <rPr>
        <b/>
        <sz val="12"/>
        <color theme="1"/>
        <rFont val="Calibri"/>
        <family val="2"/>
        <scheme val="minor"/>
      </rPr>
      <t>Evidence of knowledge of health and safety</t>
    </r>
    <r>
      <rPr>
        <sz val="11"/>
        <color theme="1"/>
        <rFont val="Calibri"/>
        <family val="2"/>
        <scheme val="minor"/>
      </rPr>
      <t xml:space="preserve">
• An audit on a range of procedures aimed at improving health and safety in the retail environment.</t>
    </r>
  </si>
  <si>
    <r>
      <rPr>
        <b/>
        <sz val="12"/>
        <color theme="1"/>
        <rFont val="Calibri"/>
        <family val="2"/>
        <scheme val="minor"/>
      </rPr>
      <t>Evidence of knowledge of training methods and customer profiling</t>
    </r>
    <r>
      <rPr>
        <sz val="11"/>
        <color theme="1"/>
        <rFont val="Calibri"/>
        <family val="2"/>
        <scheme val="minor"/>
      </rPr>
      <t xml:space="preserve">
• An identification of various learning methods at improving knowledge of products and services
• A list of benefits of establishing a customer profile.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</si>
</sst>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4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9" xfId="0" applyNumberFormat="1" applyBorder="1" applyAlignment="1" applyProtection="1">
      <alignment vertical="center"/>
      <protection locked="0"/>
    </xf>
    <xf numFmtId="0" fontId="1" fillId="0" borderId="7" xfId="0" applyFont="1" applyBorder="1" applyAlignment="1">
      <alignment horizontal="center" vertical="center"/>
    </xf>
    <xf numFmtId="0" fontId="1" fillId="0" borderId="8" xfId="0" applyFont="1" applyBorder="1" applyAlignment="1">
      <alignment horizontal="center" vertical="center"/>
    </xf>
    <xf numFmtId="164" fontId="1" fillId="2" borderId="1" xfId="0" applyNumberFormat="1" applyFont="1" applyFill="1" applyBorder="1" applyAlignment="1">
      <alignment horizontal="center" vertical="center"/>
    </xf>
    <xf numFmtId="0" fontId="1" fillId="2" borderId="4" xfId="0" applyFont="1" applyFill="1" applyBorder="1" applyAlignment="1">
      <alignment vertical="center"/>
    </xf>
    <xf numFmtId="0" fontId="0" fillId="0" borderId="2" xfId="0" applyBorder="1" applyAlignment="1">
      <alignment horizontal="left" vertical="top" wrapText="1"/>
    </xf>
    <xf numFmtId="164" fontId="0" fillId="0" borderId="9" xfId="0" applyNumberFormat="1" applyBorder="1" applyAlignment="1" applyProtection="1">
      <alignment horizontal="center" vertical="center"/>
      <protection locked="0"/>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46">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topLeftCell="A4" zoomScale="90" zoomScaleNormal="90" workbookViewId="0">
      <selection activeCell="B11" sqref="B11"/>
    </sheetView>
  </sheetViews>
  <sheetFormatPr defaultRowHeight="14.4" x14ac:dyDescent="0.3"/>
  <cols>
    <col min="2" max="2" width="22" customWidth="1"/>
    <col min="3" max="3" width="16.6640625" customWidth="1"/>
    <col min="4" max="4" width="16.33203125" customWidth="1"/>
  </cols>
  <sheetData>
    <row r="1" spans="1:4" ht="18" x14ac:dyDescent="0.35">
      <c r="A1" s="2" t="s">
        <v>29</v>
      </c>
    </row>
    <row r="2" spans="1:4" ht="25.5" customHeight="1" x14ac:dyDescent="0.35">
      <c r="A2" s="2" t="s">
        <v>0</v>
      </c>
    </row>
    <row r="3" spans="1:4" ht="15.75" customHeight="1" x14ac:dyDescent="0.3">
      <c r="A3" t="s">
        <v>1</v>
      </c>
    </row>
    <row r="4" spans="1:4" x14ac:dyDescent="0.3">
      <c r="A4" t="s">
        <v>2</v>
      </c>
    </row>
    <row r="5" spans="1:4" x14ac:dyDescent="0.3">
      <c r="A5" t="s">
        <v>3</v>
      </c>
    </row>
    <row r="6" spans="1:4" x14ac:dyDescent="0.3">
      <c r="A6" t="s">
        <v>4</v>
      </c>
    </row>
    <row r="7" spans="1:4" x14ac:dyDescent="0.3">
      <c r="A7" t="s">
        <v>5</v>
      </c>
    </row>
    <row r="8" spans="1:4" x14ac:dyDescent="0.3">
      <c r="A8" t="s">
        <v>6</v>
      </c>
    </row>
    <row r="10" spans="1:4" x14ac:dyDescent="0.3">
      <c r="A10" s="3" t="s">
        <v>7</v>
      </c>
      <c r="B10" s="4" t="s">
        <v>8</v>
      </c>
      <c r="C10" s="4" t="s">
        <v>9</v>
      </c>
      <c r="D10" s="4" t="s">
        <v>10</v>
      </c>
    </row>
    <row r="11" spans="1:4" x14ac:dyDescent="0.3">
      <c r="A11" s="5">
        <v>1</v>
      </c>
      <c r="B11" s="15"/>
      <c r="C11" s="15"/>
      <c r="D11" s="6"/>
    </row>
    <row r="12" spans="1:4" x14ac:dyDescent="0.3">
      <c r="A12" s="5">
        <v>2</v>
      </c>
      <c r="B12" s="15"/>
      <c r="C12" s="15"/>
      <c r="D12" s="6"/>
    </row>
    <row r="13" spans="1:4" x14ac:dyDescent="0.3">
      <c r="A13" s="5">
        <v>3</v>
      </c>
      <c r="B13" s="15"/>
      <c r="C13" s="15"/>
      <c r="D13" s="6"/>
    </row>
    <row r="14" spans="1:4" x14ac:dyDescent="0.3">
      <c r="A14" s="5">
        <v>4</v>
      </c>
      <c r="B14" s="15"/>
      <c r="C14" s="15"/>
      <c r="D14" s="6"/>
    </row>
    <row r="15" spans="1:4" x14ac:dyDescent="0.3">
      <c r="A15" s="5">
        <v>5</v>
      </c>
      <c r="B15" s="15"/>
      <c r="C15" s="15"/>
      <c r="D15" s="6"/>
    </row>
    <row r="16" spans="1:4" x14ac:dyDescent="0.3">
      <c r="A16" s="5">
        <v>6</v>
      </c>
      <c r="B16" s="15"/>
      <c r="C16" s="15"/>
      <c r="D16" s="6"/>
    </row>
    <row r="17" spans="1:4" x14ac:dyDescent="0.3">
      <c r="A17" s="5">
        <v>7</v>
      </c>
      <c r="B17" s="15"/>
      <c r="C17" s="15"/>
      <c r="D17" s="6"/>
    </row>
    <row r="18" spans="1:4" x14ac:dyDescent="0.3">
      <c r="A18" s="5">
        <v>8</v>
      </c>
      <c r="B18" s="15"/>
      <c r="C18" s="15"/>
      <c r="D18" s="6"/>
    </row>
    <row r="19" spans="1:4" x14ac:dyDescent="0.3">
      <c r="A19" s="5">
        <v>9</v>
      </c>
      <c r="B19" s="15"/>
      <c r="C19" s="15"/>
      <c r="D19" s="6"/>
    </row>
    <row r="20" spans="1:4" x14ac:dyDescent="0.3">
      <c r="A20" s="5">
        <v>10</v>
      </c>
      <c r="B20" s="15"/>
      <c r="C20" s="15"/>
      <c r="D20" s="6"/>
    </row>
    <row r="21" spans="1:4" x14ac:dyDescent="0.3">
      <c r="A21" s="5">
        <v>11</v>
      </c>
      <c r="B21" s="15"/>
      <c r="C21" s="15"/>
      <c r="D21" s="6"/>
    </row>
    <row r="22" spans="1:4" x14ac:dyDescent="0.3">
      <c r="A22" s="5">
        <v>12</v>
      </c>
      <c r="B22" s="15"/>
      <c r="C22" s="15"/>
      <c r="D22" s="6"/>
    </row>
    <row r="23" spans="1:4" x14ac:dyDescent="0.3">
      <c r="A23" s="5">
        <v>13</v>
      </c>
      <c r="B23" s="15"/>
      <c r="C23" s="15"/>
      <c r="D23" s="6"/>
    </row>
    <row r="24" spans="1:4" x14ac:dyDescent="0.3">
      <c r="A24" s="5">
        <v>14</v>
      </c>
      <c r="B24" s="15"/>
      <c r="C24" s="15"/>
      <c r="D24" s="6"/>
    </row>
    <row r="25" spans="1:4" x14ac:dyDescent="0.3">
      <c r="A25" s="5">
        <v>15</v>
      </c>
      <c r="B25" s="15"/>
      <c r="C25" s="15"/>
      <c r="D25" s="6"/>
    </row>
    <row r="26" spans="1:4" x14ac:dyDescent="0.3">
      <c r="A26" s="5">
        <v>16</v>
      </c>
      <c r="B26" s="15"/>
      <c r="C26" s="15"/>
      <c r="D26" s="6"/>
    </row>
    <row r="27" spans="1:4" x14ac:dyDescent="0.3">
      <c r="A27" s="5">
        <v>17</v>
      </c>
      <c r="B27" s="15"/>
      <c r="C27" s="15"/>
      <c r="D27" s="6"/>
    </row>
    <row r="28" spans="1:4" x14ac:dyDescent="0.3">
      <c r="A28" s="5">
        <v>18</v>
      </c>
      <c r="B28" s="15"/>
      <c r="C28" s="15"/>
      <c r="D28" s="6"/>
    </row>
    <row r="29" spans="1:4" x14ac:dyDescent="0.3">
      <c r="A29" s="5">
        <v>19</v>
      </c>
      <c r="B29" s="15"/>
      <c r="C29" s="15"/>
      <c r="D29" s="6"/>
    </row>
    <row r="30" spans="1:4" x14ac:dyDescent="0.3">
      <c r="A30" s="5">
        <v>20</v>
      </c>
      <c r="B30" s="15"/>
      <c r="C30" s="15"/>
      <c r="D30" s="6"/>
    </row>
  </sheetData>
  <sheetProtection algorithmName="SHA-512" hashValue="9YV6Qu0+MKgZ4uvY071k//zB64I+C/nEGyDf80f6cazuujLitjA9ahi537fGB/WHhdxMt71DZ2W4wiVJ0x6GDQ==" saltValue="cT5sR2tsTqpWiYVqr6Inq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4"/>
  <sheetViews>
    <sheetView zoomScale="80" zoomScaleNormal="80" workbookViewId="0">
      <pane xSplit="2" ySplit="5" topLeftCell="C6" activePane="bottomRight" state="frozen"/>
      <selection pane="topRight" activeCell="C1" sqref="C1"/>
      <selection pane="bottomLeft" activeCell="A6" sqref="A6"/>
      <selection pane="bottomRight" activeCell="D6" sqref="D6"/>
    </sheetView>
  </sheetViews>
  <sheetFormatPr defaultRowHeight="14.4" x14ac:dyDescent="0.3"/>
  <cols>
    <col min="1" max="1" width="6.109375" customWidth="1"/>
    <col min="2" max="2" width="93" bestFit="1" customWidth="1"/>
    <col min="4" max="23" width="6" customWidth="1"/>
  </cols>
  <sheetData>
    <row r="1" spans="1:23" ht="18" x14ac:dyDescent="0.35">
      <c r="A1" s="2" t="s">
        <v>29</v>
      </c>
    </row>
    <row r="2" spans="1:23" x14ac:dyDescent="0.3">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18" x14ac:dyDescent="0.35">
      <c r="A3" s="2" t="s">
        <v>30</v>
      </c>
      <c r="D3" s="35"/>
      <c r="E3" s="35"/>
      <c r="F3" s="35"/>
      <c r="G3" s="35"/>
      <c r="H3" s="35"/>
      <c r="I3" s="35"/>
      <c r="J3" s="35"/>
      <c r="K3" s="35"/>
      <c r="L3" s="35"/>
      <c r="M3" s="35"/>
      <c r="N3" s="35"/>
      <c r="O3" s="35"/>
      <c r="P3" s="35"/>
      <c r="Q3" s="35"/>
      <c r="R3" s="35"/>
      <c r="S3" s="35"/>
      <c r="T3" s="35"/>
      <c r="U3" s="35"/>
      <c r="V3" s="35"/>
      <c r="W3" s="35"/>
    </row>
    <row r="4" spans="1:23" ht="59.25" customHeight="1" x14ac:dyDescent="0.3">
      <c r="D4" s="35"/>
      <c r="E4" s="35"/>
      <c r="F4" s="35"/>
      <c r="G4" s="35"/>
      <c r="H4" s="35"/>
      <c r="I4" s="35"/>
      <c r="J4" s="35"/>
      <c r="K4" s="35"/>
      <c r="L4" s="35"/>
      <c r="M4" s="35"/>
      <c r="N4" s="35"/>
      <c r="O4" s="35"/>
      <c r="P4" s="35"/>
      <c r="Q4" s="35"/>
      <c r="R4" s="35"/>
      <c r="S4" s="35"/>
      <c r="T4" s="35"/>
      <c r="U4" s="35"/>
      <c r="V4" s="35"/>
      <c r="W4" s="35"/>
    </row>
    <row r="5" spans="1:23" ht="28.8" x14ac:dyDescent="0.3">
      <c r="A5" s="10" t="s">
        <v>11</v>
      </c>
      <c r="B5" s="11"/>
      <c r="C5" s="12" t="s">
        <v>12</v>
      </c>
      <c r="D5" s="36"/>
      <c r="E5" s="36"/>
      <c r="F5" s="36"/>
      <c r="G5" s="36"/>
      <c r="H5" s="36"/>
      <c r="I5" s="36"/>
      <c r="J5" s="36"/>
      <c r="K5" s="36"/>
      <c r="L5" s="36"/>
      <c r="M5" s="36"/>
      <c r="N5" s="36"/>
      <c r="O5" s="36"/>
      <c r="P5" s="36"/>
      <c r="Q5" s="36"/>
      <c r="R5" s="36"/>
      <c r="S5" s="36"/>
      <c r="T5" s="36"/>
      <c r="U5" s="36"/>
      <c r="V5" s="36"/>
      <c r="W5" s="36"/>
    </row>
    <row r="6" spans="1:23" ht="79.2" customHeight="1" x14ac:dyDescent="0.3">
      <c r="A6" s="21" t="s">
        <v>13</v>
      </c>
      <c r="B6" s="32" t="s">
        <v>33</v>
      </c>
      <c r="C6" s="28">
        <v>25</v>
      </c>
      <c r="D6" s="33"/>
      <c r="E6" s="33"/>
      <c r="F6" s="33"/>
      <c r="G6" s="33"/>
      <c r="H6" s="33"/>
      <c r="I6" s="33"/>
      <c r="J6" s="33"/>
      <c r="K6" s="33"/>
      <c r="L6" s="33"/>
      <c r="M6" s="33"/>
      <c r="N6" s="33"/>
      <c r="O6" s="33"/>
      <c r="P6" s="33"/>
      <c r="Q6" s="33"/>
      <c r="R6" s="33"/>
      <c r="S6" s="33"/>
      <c r="T6" s="33"/>
      <c r="U6" s="33"/>
      <c r="V6" s="33"/>
      <c r="W6" s="33"/>
    </row>
    <row r="7" spans="1:23" ht="35.4" customHeight="1" x14ac:dyDescent="0.3">
      <c r="A7" s="21" t="s">
        <v>13</v>
      </c>
      <c r="B7" s="8" t="s">
        <v>34</v>
      </c>
      <c r="C7" s="28">
        <v>10</v>
      </c>
      <c r="D7" s="33"/>
      <c r="E7" s="33"/>
      <c r="F7" s="33"/>
      <c r="G7" s="33"/>
      <c r="H7" s="33"/>
      <c r="I7" s="33"/>
      <c r="J7" s="33"/>
      <c r="K7" s="33"/>
      <c r="L7" s="33"/>
      <c r="M7" s="33"/>
      <c r="N7" s="33"/>
      <c r="O7" s="33"/>
      <c r="P7" s="33"/>
      <c r="Q7" s="33"/>
      <c r="R7" s="33"/>
      <c r="S7" s="33"/>
      <c r="T7" s="33"/>
      <c r="U7" s="33"/>
      <c r="V7" s="33"/>
      <c r="W7" s="33"/>
    </row>
    <row r="8" spans="1:23" ht="64.8" customHeight="1" x14ac:dyDescent="0.3">
      <c r="A8" s="21" t="s">
        <v>13</v>
      </c>
      <c r="B8" s="8" t="s">
        <v>35</v>
      </c>
      <c r="C8" s="28">
        <v>15</v>
      </c>
      <c r="D8" s="33"/>
      <c r="E8" s="33"/>
      <c r="F8" s="33"/>
      <c r="G8" s="33"/>
      <c r="H8" s="33"/>
      <c r="I8" s="33"/>
      <c r="J8" s="33"/>
      <c r="K8" s="33"/>
      <c r="L8" s="33"/>
      <c r="M8" s="33"/>
      <c r="N8" s="33"/>
      <c r="O8" s="33"/>
      <c r="P8" s="33"/>
      <c r="Q8" s="33"/>
      <c r="R8" s="33"/>
      <c r="S8" s="33"/>
      <c r="T8" s="33"/>
      <c r="U8" s="33"/>
      <c r="V8" s="33"/>
      <c r="W8" s="33"/>
    </row>
    <row r="9" spans="1:23" ht="49.2" customHeight="1" x14ac:dyDescent="0.3">
      <c r="A9" s="21" t="s">
        <v>13</v>
      </c>
      <c r="B9" s="8" t="s">
        <v>37</v>
      </c>
      <c r="C9" s="29">
        <v>10</v>
      </c>
      <c r="D9" s="33"/>
      <c r="E9" s="33"/>
      <c r="F9" s="33"/>
      <c r="G9" s="33"/>
      <c r="H9" s="33"/>
      <c r="I9" s="33"/>
      <c r="J9" s="33"/>
      <c r="K9" s="33"/>
      <c r="L9" s="33"/>
      <c r="M9" s="33"/>
      <c r="N9" s="33"/>
      <c r="O9" s="33"/>
      <c r="P9" s="33"/>
      <c r="Q9" s="33"/>
      <c r="R9" s="33"/>
      <c r="S9" s="33"/>
      <c r="T9" s="33"/>
      <c r="U9" s="33"/>
      <c r="V9" s="33"/>
      <c r="W9" s="33"/>
    </row>
    <row r="10" spans="1:23" ht="39" customHeight="1" x14ac:dyDescent="0.3">
      <c r="A10" s="21" t="s">
        <v>13</v>
      </c>
      <c r="B10" s="8" t="s">
        <v>36</v>
      </c>
      <c r="C10" s="28">
        <v>10</v>
      </c>
      <c r="D10" s="33"/>
      <c r="E10" s="33"/>
      <c r="F10" s="33"/>
      <c r="G10" s="33"/>
      <c r="H10" s="33"/>
      <c r="I10" s="33"/>
      <c r="J10" s="33"/>
      <c r="K10" s="33"/>
      <c r="L10" s="33"/>
      <c r="M10" s="33"/>
      <c r="N10" s="33"/>
      <c r="O10" s="33"/>
      <c r="P10" s="33"/>
      <c r="Q10" s="33"/>
      <c r="R10" s="33"/>
      <c r="S10" s="33"/>
      <c r="T10" s="33"/>
      <c r="U10" s="33"/>
      <c r="V10" s="33"/>
      <c r="W10" s="33"/>
    </row>
    <row r="11" spans="1:23" x14ac:dyDescent="0.3">
      <c r="A11" s="31" t="s">
        <v>14</v>
      </c>
      <c r="B11" s="9"/>
      <c r="C11" s="30">
        <f t="shared" ref="C11:W11" si="0">SUM(C6:C10)</f>
        <v>70</v>
      </c>
      <c r="D11" s="30">
        <f t="shared" si="0"/>
        <v>0</v>
      </c>
      <c r="E11" s="30">
        <f t="shared" si="0"/>
        <v>0</v>
      </c>
      <c r="F11" s="30">
        <f t="shared" si="0"/>
        <v>0</v>
      </c>
      <c r="G11" s="30">
        <f t="shared" si="0"/>
        <v>0</v>
      </c>
      <c r="H11" s="30">
        <f t="shared" si="0"/>
        <v>0</v>
      </c>
      <c r="I11" s="30">
        <f t="shared" si="0"/>
        <v>0</v>
      </c>
      <c r="J11" s="30">
        <f t="shared" si="0"/>
        <v>0</v>
      </c>
      <c r="K11" s="30">
        <f t="shared" si="0"/>
        <v>0</v>
      </c>
      <c r="L11" s="30">
        <f t="shared" si="0"/>
        <v>0</v>
      </c>
      <c r="M11" s="30">
        <f t="shared" si="0"/>
        <v>0</v>
      </c>
      <c r="N11" s="30">
        <f t="shared" si="0"/>
        <v>0</v>
      </c>
      <c r="O11" s="30">
        <f t="shared" si="0"/>
        <v>0</v>
      </c>
      <c r="P11" s="30">
        <f t="shared" si="0"/>
        <v>0</v>
      </c>
      <c r="Q11" s="30">
        <f t="shared" si="0"/>
        <v>0</v>
      </c>
      <c r="R11" s="30">
        <f t="shared" si="0"/>
        <v>0</v>
      </c>
      <c r="S11" s="30">
        <f t="shared" si="0"/>
        <v>0</v>
      </c>
      <c r="T11" s="30">
        <f t="shared" si="0"/>
        <v>0</v>
      </c>
      <c r="U11" s="30">
        <f t="shared" si="0"/>
        <v>0</v>
      </c>
      <c r="V11" s="30">
        <f t="shared" si="0"/>
        <v>0</v>
      </c>
      <c r="W11" s="30">
        <f t="shared" si="0"/>
        <v>0</v>
      </c>
    </row>
    <row r="13" spans="1:23" x14ac:dyDescent="0.3">
      <c r="A13" t="s">
        <v>15</v>
      </c>
      <c r="B13" t="s">
        <v>16</v>
      </c>
    </row>
    <row r="14" spans="1:23" x14ac:dyDescent="0.3">
      <c r="B14" t="s">
        <v>17</v>
      </c>
    </row>
  </sheetData>
  <sheetProtection algorithmName="SHA-512" hashValue="ETvNVK2093oU5F8Kb0q/ARkZmPyG04mMET99NaOotrU/AB4C35AfBfZ6g9Wm+mh4j/8a95vXYr4qtJIOnZ3sOg==" saltValue="l438H8EQnXCbSCtIOgqt1g=="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W6">
    <cfRule type="expression" dxfId="45" priority="221">
      <formula>D6&gt;$C6</formula>
    </cfRule>
  </conditionalFormatting>
  <conditionalFormatting sqref="D7:W7">
    <cfRule type="expression" dxfId="44" priority="161">
      <formula>D7&gt;$C7</formula>
    </cfRule>
  </conditionalFormatting>
  <conditionalFormatting sqref="D8:V8">
    <cfRule type="expression" dxfId="43" priority="141">
      <formula>D8&gt;$C8</formula>
    </cfRule>
  </conditionalFormatting>
  <conditionalFormatting sqref="W8">
    <cfRule type="expression" dxfId="42" priority="122">
      <formula>W8&gt;$C8</formula>
    </cfRule>
  </conditionalFormatting>
  <conditionalFormatting sqref="D9:W10">
    <cfRule type="expression" dxfId="41" priority="1">
      <formula>D9&gt;$C9</formula>
    </cfRule>
  </conditionalFormatting>
  <pageMargins left="0.7" right="0.7" top="0.75" bottom="0.75" header="0.3" footer="0.3"/>
  <pageSetup paperSize="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1"/>
  <sheetViews>
    <sheetView zoomScale="90" zoomScaleNormal="90" workbookViewId="0">
      <pane xSplit="2" ySplit="5" topLeftCell="C6" activePane="bottomRight" state="frozen"/>
      <selection pane="topRight" activeCell="C1" sqref="C1"/>
      <selection pane="bottomLeft" activeCell="A6" sqref="A6"/>
      <selection pane="bottomRight" activeCell="D6" sqref="D6"/>
    </sheetView>
  </sheetViews>
  <sheetFormatPr defaultRowHeight="14.4" x14ac:dyDescent="0.3"/>
  <cols>
    <col min="1" max="1" width="6.109375" customWidth="1"/>
    <col min="2" max="2" width="54.88671875" customWidth="1"/>
    <col min="4" max="23" width="6" customWidth="1"/>
  </cols>
  <sheetData>
    <row r="1" spans="1:23" ht="18" x14ac:dyDescent="0.35">
      <c r="A1" s="2" t="s">
        <v>29</v>
      </c>
    </row>
    <row r="2" spans="1:23" x14ac:dyDescent="0.3">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18" x14ac:dyDescent="0.35">
      <c r="A3" s="2" t="s">
        <v>27</v>
      </c>
      <c r="D3" s="35"/>
      <c r="E3" s="35"/>
      <c r="F3" s="35"/>
      <c r="G3" s="35"/>
      <c r="H3" s="35"/>
      <c r="I3" s="35"/>
      <c r="J3" s="35"/>
      <c r="K3" s="35"/>
      <c r="L3" s="35"/>
      <c r="M3" s="35"/>
      <c r="N3" s="35"/>
      <c r="O3" s="35"/>
      <c r="P3" s="35"/>
      <c r="Q3" s="35"/>
      <c r="R3" s="35"/>
      <c r="S3" s="35"/>
      <c r="T3" s="35"/>
      <c r="U3" s="35"/>
      <c r="V3" s="35"/>
      <c r="W3" s="35"/>
    </row>
    <row r="4" spans="1:23" ht="59.25" customHeight="1" x14ac:dyDescent="0.3">
      <c r="D4" s="35"/>
      <c r="E4" s="35"/>
      <c r="F4" s="35"/>
      <c r="G4" s="35"/>
      <c r="H4" s="35"/>
      <c r="I4" s="35"/>
      <c r="J4" s="35"/>
      <c r="K4" s="35"/>
      <c r="L4" s="35"/>
      <c r="M4" s="35"/>
      <c r="N4" s="35"/>
      <c r="O4" s="35"/>
      <c r="P4" s="35"/>
      <c r="Q4" s="35"/>
      <c r="R4" s="35"/>
      <c r="S4" s="35"/>
      <c r="T4" s="35"/>
      <c r="U4" s="35"/>
      <c r="V4" s="35"/>
      <c r="W4" s="35"/>
    </row>
    <row r="5" spans="1:23" ht="28.8" x14ac:dyDescent="0.3">
      <c r="A5" s="10" t="s">
        <v>11</v>
      </c>
      <c r="B5" s="11"/>
      <c r="C5" s="12" t="s">
        <v>12</v>
      </c>
      <c r="D5" s="36"/>
      <c r="E5" s="36"/>
      <c r="F5" s="36"/>
      <c r="G5" s="36"/>
      <c r="H5" s="36"/>
      <c r="I5" s="36"/>
      <c r="J5" s="36"/>
      <c r="K5" s="36"/>
      <c r="L5" s="36"/>
      <c r="M5" s="36"/>
      <c r="N5" s="36"/>
      <c r="O5" s="36"/>
      <c r="P5" s="36"/>
      <c r="Q5" s="36"/>
      <c r="R5" s="36"/>
      <c r="S5" s="36"/>
      <c r="T5" s="36"/>
      <c r="U5" s="36"/>
      <c r="V5" s="36"/>
      <c r="W5" s="36"/>
    </row>
    <row r="6" spans="1:23" ht="135.6" customHeight="1" x14ac:dyDescent="0.3">
      <c r="A6" s="21" t="s">
        <v>13</v>
      </c>
      <c r="B6" s="8" t="s">
        <v>32</v>
      </c>
      <c r="C6" s="28">
        <v>20</v>
      </c>
      <c r="D6" s="27"/>
      <c r="E6" s="27"/>
      <c r="F6" s="27"/>
      <c r="G6" s="27"/>
      <c r="H6" s="27"/>
      <c r="I6" s="27"/>
      <c r="J6" s="27"/>
      <c r="K6" s="27"/>
      <c r="L6" s="27"/>
      <c r="M6" s="27"/>
      <c r="N6" s="27"/>
      <c r="O6" s="27"/>
      <c r="P6" s="27"/>
      <c r="Q6" s="27"/>
      <c r="R6" s="27"/>
      <c r="S6" s="27"/>
      <c r="T6" s="27"/>
      <c r="U6" s="27"/>
      <c r="V6" s="27"/>
      <c r="W6" s="27"/>
    </row>
    <row r="7" spans="1:23" ht="64.2" customHeight="1" x14ac:dyDescent="0.3">
      <c r="A7" s="21" t="s">
        <v>13</v>
      </c>
      <c r="B7" s="8" t="s">
        <v>31</v>
      </c>
      <c r="C7" s="28">
        <v>10</v>
      </c>
      <c r="D7" s="27"/>
      <c r="E7" s="27"/>
      <c r="F7" s="27"/>
      <c r="G7" s="27"/>
      <c r="H7" s="27"/>
      <c r="I7" s="27"/>
      <c r="J7" s="27"/>
      <c r="K7" s="27"/>
      <c r="L7" s="27"/>
      <c r="M7" s="27"/>
      <c r="N7" s="27"/>
      <c r="O7" s="27"/>
      <c r="P7" s="27"/>
      <c r="Q7" s="27"/>
      <c r="R7" s="27"/>
      <c r="S7" s="27"/>
      <c r="T7" s="27"/>
      <c r="U7" s="27"/>
      <c r="V7" s="27"/>
      <c r="W7" s="27"/>
    </row>
    <row r="8" spans="1:23" x14ac:dyDescent="0.3">
      <c r="A8" s="31" t="s">
        <v>14</v>
      </c>
      <c r="B8" s="31"/>
      <c r="C8" s="30">
        <f t="shared" ref="C8:W8" si="0">SUM(C6:C7)</f>
        <v>30</v>
      </c>
      <c r="D8" s="30">
        <f t="shared" si="0"/>
        <v>0</v>
      </c>
      <c r="E8" s="30">
        <f t="shared" si="0"/>
        <v>0</v>
      </c>
      <c r="F8" s="30">
        <f t="shared" si="0"/>
        <v>0</v>
      </c>
      <c r="G8" s="30">
        <f t="shared" si="0"/>
        <v>0</v>
      </c>
      <c r="H8" s="30">
        <f t="shared" si="0"/>
        <v>0</v>
      </c>
      <c r="I8" s="30">
        <f t="shared" si="0"/>
        <v>0</v>
      </c>
      <c r="J8" s="30">
        <f t="shared" si="0"/>
        <v>0</v>
      </c>
      <c r="K8" s="30">
        <f t="shared" si="0"/>
        <v>0</v>
      </c>
      <c r="L8" s="30">
        <f t="shared" si="0"/>
        <v>0</v>
      </c>
      <c r="M8" s="30">
        <f t="shared" si="0"/>
        <v>0</v>
      </c>
      <c r="N8" s="30">
        <f t="shared" si="0"/>
        <v>0</v>
      </c>
      <c r="O8" s="30">
        <f t="shared" si="0"/>
        <v>0</v>
      </c>
      <c r="P8" s="30">
        <f t="shared" si="0"/>
        <v>0</v>
      </c>
      <c r="Q8" s="30">
        <f t="shared" si="0"/>
        <v>0</v>
      </c>
      <c r="R8" s="30">
        <f t="shared" si="0"/>
        <v>0</v>
      </c>
      <c r="S8" s="30">
        <f t="shared" si="0"/>
        <v>0</v>
      </c>
      <c r="T8" s="30">
        <f t="shared" si="0"/>
        <v>0</v>
      </c>
      <c r="U8" s="30">
        <f t="shared" si="0"/>
        <v>0</v>
      </c>
      <c r="V8" s="30">
        <f t="shared" si="0"/>
        <v>0</v>
      </c>
      <c r="W8" s="30">
        <f t="shared" si="0"/>
        <v>0</v>
      </c>
    </row>
    <row r="10" spans="1:23" x14ac:dyDescent="0.3">
      <c r="A10" t="s">
        <v>15</v>
      </c>
      <c r="B10" t="s">
        <v>16</v>
      </c>
    </row>
    <row r="11" spans="1:23" x14ac:dyDescent="0.3">
      <c r="B11" t="s">
        <v>17</v>
      </c>
    </row>
  </sheetData>
  <sheetProtection algorithmName="SHA-512" hashValue="v7Ju3Wa+uG2u1brD4Xbh/O2fbKmi20hFizrXDFHtCipML3o+fyIHZfob+Xg6IoqGROhOx+AKudK5IWuTItPTfA==" saltValue="Uww7XMxcmOo+7VRlyUpofA=="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
    <cfRule type="expression" dxfId="40" priority="400">
      <formula>D6&gt;$C6</formula>
    </cfRule>
  </conditionalFormatting>
  <conditionalFormatting sqref="W6">
    <cfRule type="expression" dxfId="39" priority="361">
      <formula>W6&gt;$C6</formula>
    </cfRule>
  </conditionalFormatting>
  <conditionalFormatting sqref="E6">
    <cfRule type="expression" dxfId="38" priority="379">
      <formula>E6&gt;$C6</formula>
    </cfRule>
  </conditionalFormatting>
  <conditionalFormatting sqref="F6">
    <cfRule type="expression" dxfId="37" priority="378">
      <formula>F6&gt;$C6</formula>
    </cfRule>
  </conditionalFormatting>
  <conditionalFormatting sqref="G6">
    <cfRule type="expression" dxfId="36" priority="377">
      <formula>G6&gt;$C6</formula>
    </cfRule>
  </conditionalFormatting>
  <conditionalFormatting sqref="H6">
    <cfRule type="expression" dxfId="35" priority="376">
      <formula>H6&gt;$C6</formula>
    </cfRule>
  </conditionalFormatting>
  <conditionalFormatting sqref="I6">
    <cfRule type="expression" dxfId="34" priority="375">
      <formula>I6&gt;$C6</formula>
    </cfRule>
  </conditionalFormatting>
  <conditionalFormatting sqref="J6">
    <cfRule type="expression" dxfId="33" priority="374">
      <formula>J6&gt;$C6</formula>
    </cfRule>
  </conditionalFormatting>
  <conditionalFormatting sqref="K6">
    <cfRule type="expression" dxfId="32" priority="373">
      <formula>K6&gt;$C6</formula>
    </cfRule>
  </conditionalFormatting>
  <conditionalFormatting sqref="L6">
    <cfRule type="expression" dxfId="31" priority="372">
      <formula>L6&gt;$C6</formula>
    </cfRule>
  </conditionalFormatting>
  <conditionalFormatting sqref="M6">
    <cfRule type="expression" dxfId="30" priority="371">
      <formula>M6&gt;$C6</formula>
    </cfRule>
  </conditionalFormatting>
  <conditionalFormatting sqref="N6">
    <cfRule type="expression" dxfId="29" priority="370">
      <formula>N6&gt;$C6</formula>
    </cfRule>
  </conditionalFormatting>
  <conditionalFormatting sqref="O6">
    <cfRule type="expression" dxfId="28" priority="369">
      <formula>O6&gt;$C6</formula>
    </cfRule>
  </conditionalFormatting>
  <conditionalFormatting sqref="P6">
    <cfRule type="expression" dxfId="27" priority="368">
      <formula>P6&gt;$C6</formula>
    </cfRule>
  </conditionalFormatting>
  <conditionalFormatting sqref="Q6">
    <cfRule type="expression" dxfId="26" priority="367">
      <formula>Q6&gt;$C6</formula>
    </cfRule>
  </conditionalFormatting>
  <conditionalFormatting sqref="R6">
    <cfRule type="expression" dxfId="25" priority="366">
      <formula>R6&gt;$C6</formula>
    </cfRule>
  </conditionalFormatting>
  <conditionalFormatting sqref="S6">
    <cfRule type="expression" dxfId="24" priority="365">
      <formula>S6&gt;$C6</formula>
    </cfRule>
  </conditionalFormatting>
  <conditionalFormatting sqref="T6">
    <cfRule type="expression" dxfId="23" priority="364">
      <formula>T6&gt;$C6</formula>
    </cfRule>
  </conditionalFormatting>
  <conditionalFormatting sqref="U6">
    <cfRule type="expression" dxfId="22" priority="363">
      <formula>U6&gt;$C6</formula>
    </cfRule>
  </conditionalFormatting>
  <conditionalFormatting sqref="V6">
    <cfRule type="expression" dxfId="21" priority="362">
      <formula>V6&gt;$C6</formula>
    </cfRule>
  </conditionalFormatting>
  <conditionalFormatting sqref="D7">
    <cfRule type="expression" dxfId="20" priority="160">
      <formula>D7&gt;$C7</formula>
    </cfRule>
  </conditionalFormatting>
  <conditionalFormatting sqref="W7">
    <cfRule type="expression" dxfId="19" priority="141">
      <formula>W7&gt;$C7</formula>
    </cfRule>
  </conditionalFormatting>
  <conditionalFormatting sqref="E7">
    <cfRule type="expression" dxfId="18" priority="159">
      <formula>E7&gt;$C7</formula>
    </cfRule>
  </conditionalFormatting>
  <conditionalFormatting sqref="F7">
    <cfRule type="expression" dxfId="17" priority="158">
      <formula>F7&gt;$C7</formula>
    </cfRule>
  </conditionalFormatting>
  <conditionalFormatting sqref="G7">
    <cfRule type="expression" dxfId="16" priority="157">
      <formula>G7&gt;$C7</formula>
    </cfRule>
  </conditionalFormatting>
  <conditionalFormatting sqref="H7">
    <cfRule type="expression" dxfId="15" priority="156">
      <formula>H7&gt;$C7</formula>
    </cfRule>
  </conditionalFormatting>
  <conditionalFormatting sqref="I7">
    <cfRule type="expression" dxfId="14" priority="155">
      <formula>I7&gt;$C7</formula>
    </cfRule>
  </conditionalFormatting>
  <conditionalFormatting sqref="J7">
    <cfRule type="expression" dxfId="13" priority="154">
      <formula>J7&gt;$C7</formula>
    </cfRule>
  </conditionalFormatting>
  <conditionalFormatting sqref="K7">
    <cfRule type="expression" dxfId="12" priority="153">
      <formula>K7&gt;$C7</formula>
    </cfRule>
  </conditionalFormatting>
  <conditionalFormatting sqref="L7">
    <cfRule type="expression" dxfId="11" priority="152">
      <formula>L7&gt;$C7</formula>
    </cfRule>
  </conditionalFormatting>
  <conditionalFormatting sqref="M7">
    <cfRule type="expression" dxfId="10" priority="151">
      <formula>M7&gt;$C7</formula>
    </cfRule>
  </conditionalFormatting>
  <conditionalFormatting sqref="N7">
    <cfRule type="expression" dxfId="9" priority="150">
      <formula>N7&gt;$C7</formula>
    </cfRule>
  </conditionalFormatting>
  <conditionalFormatting sqref="O7">
    <cfRule type="expression" dxfId="8" priority="149">
      <formula>O7&gt;$C7</formula>
    </cfRule>
  </conditionalFormatting>
  <conditionalFormatting sqref="P7">
    <cfRule type="expression" dxfId="7" priority="148">
      <formula>P7&gt;$C7</formula>
    </cfRule>
  </conditionalFormatting>
  <conditionalFormatting sqref="Q7">
    <cfRule type="expression" dxfId="6" priority="147">
      <formula>Q7&gt;$C7</formula>
    </cfRule>
  </conditionalFormatting>
  <conditionalFormatting sqref="R7">
    <cfRule type="expression" dxfId="5" priority="146">
      <formula>R7&gt;$C7</formula>
    </cfRule>
  </conditionalFormatting>
  <conditionalFormatting sqref="S7">
    <cfRule type="expression" dxfId="4" priority="145">
      <formula>S7&gt;$C7</formula>
    </cfRule>
  </conditionalFormatting>
  <conditionalFormatting sqref="T7">
    <cfRule type="expression" dxfId="3" priority="144">
      <formula>T7&gt;$C7</formula>
    </cfRule>
  </conditionalFormatting>
  <conditionalFormatting sqref="U7">
    <cfRule type="expression" dxfId="2" priority="143">
      <formula>U7&gt;$C7</formula>
    </cfRule>
  </conditionalFormatting>
  <conditionalFormatting sqref="V7">
    <cfRule type="expression" dxfId="1" priority="142">
      <formula>V7&gt;$C7</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zoomScale="80" zoomScaleNormal="80" workbookViewId="0">
      <selection activeCell="I7" sqref="I7"/>
    </sheetView>
  </sheetViews>
  <sheetFormatPr defaultRowHeight="14.4" x14ac:dyDescent="0.3"/>
  <cols>
    <col min="1" max="1" width="4.109375" customWidth="1"/>
    <col min="2" max="2" width="14.6640625" customWidth="1"/>
    <col min="3" max="3" width="13.6640625" customWidth="1"/>
    <col min="4" max="9" width="13.5546875" style="1" customWidth="1"/>
  </cols>
  <sheetData>
    <row r="1" spans="1:9" ht="25.8" x14ac:dyDescent="0.5">
      <c r="A1" s="13" t="s">
        <v>18</v>
      </c>
    </row>
    <row r="2" spans="1:9" ht="21" x14ac:dyDescent="0.4">
      <c r="A2" s="14" t="s">
        <v>19</v>
      </c>
    </row>
    <row r="4" spans="1:9" ht="18" x14ac:dyDescent="0.35">
      <c r="A4" s="2" t="str">
        <f>Learners!A1</f>
        <v>4N1183 Retail Sales Techniques</v>
      </c>
    </row>
    <row r="6" spans="1:9" x14ac:dyDescent="0.3">
      <c r="A6" s="16" t="s">
        <v>7</v>
      </c>
      <c r="B6" s="16" t="s">
        <v>9</v>
      </c>
      <c r="C6" s="16" t="s">
        <v>8</v>
      </c>
      <c r="D6" s="17" t="s">
        <v>20</v>
      </c>
      <c r="E6" s="17" t="s">
        <v>28</v>
      </c>
      <c r="F6" s="17" t="s">
        <v>21</v>
      </c>
      <c r="G6" s="17" t="s">
        <v>22</v>
      </c>
      <c r="H6" s="17" t="s">
        <v>23</v>
      </c>
      <c r="I6" s="17" t="s">
        <v>24</v>
      </c>
    </row>
    <row r="7" spans="1:9" ht="23.25" customHeight="1" x14ac:dyDescent="0.3">
      <c r="A7" s="20">
        <v>1</v>
      </c>
      <c r="B7" s="22" t="str">
        <f>IF(Learners!C11="","",Learners!C11)</f>
        <v/>
      </c>
      <c r="C7" s="22" t="str">
        <f>IF(Learners!B11="","",Learners!B11)</f>
        <v/>
      </c>
      <c r="D7" s="20" t="str">
        <f>IF(Learners!D$11="","",Learners!D$11)</f>
        <v/>
      </c>
      <c r="E7" s="20">
        <f>'Skills Demonstration'!$D$8</f>
        <v>0</v>
      </c>
      <c r="F7" s="20">
        <f>Portfolio!$D$11</f>
        <v>0</v>
      </c>
      <c r="G7" s="20" t="str">
        <f t="shared" ref="G7:G26" si="0">IF(B7="","",SUM(E7:F7))</f>
        <v/>
      </c>
      <c r="H7" s="20" t="str">
        <f>IF(G7="","",IF(G7&gt;79,"D",IF(G7&gt;64,"M", IF(G7&gt;49,"P",IF(G7&lt;50,"U")))))</f>
        <v/>
      </c>
      <c r="I7" s="23"/>
    </row>
    <row r="8" spans="1:9" ht="23.25" customHeight="1" x14ac:dyDescent="0.3">
      <c r="A8" s="24">
        <v>2</v>
      </c>
      <c r="B8" s="25" t="str">
        <f>IF(Learners!C12="","",Learners!C12)</f>
        <v/>
      </c>
      <c r="C8" s="25" t="str">
        <f>IF(Learners!B12="","",Learners!B12)</f>
        <v/>
      </c>
      <c r="D8" s="24" t="str">
        <f>IF(Learners!D12="","",Learners!D12)</f>
        <v/>
      </c>
      <c r="E8" s="24">
        <f>'Skills Demonstration'!$E$8</f>
        <v>0</v>
      </c>
      <c r="F8" s="24">
        <f>Portfolio!$E$11</f>
        <v>0</v>
      </c>
      <c r="G8" s="24" t="str">
        <f t="shared" si="0"/>
        <v/>
      </c>
      <c r="H8" s="19" t="str">
        <f t="shared" ref="H8:H26" si="1">IF(G8="","",IF(G8&gt;79,"D",IF(G8&gt;64,"M", IF(G8&gt;49,"P",IF(G8&lt;50,"U")))))</f>
        <v/>
      </c>
      <c r="I8" s="26"/>
    </row>
    <row r="9" spans="1:9" ht="23.25" customHeight="1" x14ac:dyDescent="0.3">
      <c r="A9" s="20">
        <v>3</v>
      </c>
      <c r="B9" s="22" t="str">
        <f>IF(Learners!C13="","",Learners!C13)</f>
        <v/>
      </c>
      <c r="C9" s="22" t="str">
        <f>IF(Learners!B13="","",Learners!B13)</f>
        <v/>
      </c>
      <c r="D9" s="20" t="str">
        <f>IF(Learners!D13="","",Learners!D13)</f>
        <v/>
      </c>
      <c r="E9" s="20">
        <f>'Skills Demonstration'!$F$8</f>
        <v>0</v>
      </c>
      <c r="F9" s="20">
        <f>Portfolio!$F$11</f>
        <v>0</v>
      </c>
      <c r="G9" s="20" t="str">
        <f t="shared" si="0"/>
        <v/>
      </c>
      <c r="H9" s="20" t="str">
        <f t="shared" si="1"/>
        <v/>
      </c>
      <c r="I9" s="23"/>
    </row>
    <row r="10" spans="1:9" ht="23.25" customHeight="1" x14ac:dyDescent="0.3">
      <c r="A10" s="24">
        <v>4</v>
      </c>
      <c r="B10" s="25" t="str">
        <f>IF(Learners!C14="","",Learners!C14)</f>
        <v/>
      </c>
      <c r="C10" s="25" t="str">
        <f>IF(Learners!B14="","",Learners!B14)</f>
        <v/>
      </c>
      <c r="D10" s="24" t="str">
        <f>IF(Learners!D14="","",Learners!D14)</f>
        <v/>
      </c>
      <c r="E10" s="24">
        <f>'Skills Demonstration'!$G$8</f>
        <v>0</v>
      </c>
      <c r="F10" s="24">
        <f>Portfolio!$G$11</f>
        <v>0</v>
      </c>
      <c r="G10" s="24" t="str">
        <f t="shared" si="0"/>
        <v/>
      </c>
      <c r="H10" s="19" t="str">
        <f t="shared" si="1"/>
        <v/>
      </c>
      <c r="I10" s="26"/>
    </row>
    <row r="11" spans="1:9" ht="23.25" customHeight="1" x14ac:dyDescent="0.3">
      <c r="A11" s="20">
        <v>5</v>
      </c>
      <c r="B11" s="22" t="str">
        <f>IF(Learners!C15="","",Learners!C15)</f>
        <v/>
      </c>
      <c r="C11" s="22" t="str">
        <f>IF(Learners!B15="","",Learners!B15)</f>
        <v/>
      </c>
      <c r="D11" s="20" t="str">
        <f>IF(Learners!D15="","",Learners!D15)</f>
        <v/>
      </c>
      <c r="E11" s="20">
        <f>'Skills Demonstration'!$H$8</f>
        <v>0</v>
      </c>
      <c r="F11" s="20">
        <f>Portfolio!$H$11</f>
        <v>0</v>
      </c>
      <c r="G11" s="20" t="str">
        <f t="shared" si="0"/>
        <v/>
      </c>
      <c r="H11" s="20" t="str">
        <f t="shared" si="1"/>
        <v/>
      </c>
      <c r="I11" s="23"/>
    </row>
    <row r="12" spans="1:9" ht="23.25" customHeight="1" x14ac:dyDescent="0.3">
      <c r="A12" s="24">
        <v>6</v>
      </c>
      <c r="B12" s="25" t="str">
        <f>IF(Learners!C16="","",Learners!C16)</f>
        <v/>
      </c>
      <c r="C12" s="25" t="str">
        <f>IF(Learners!B16="","",Learners!B16)</f>
        <v/>
      </c>
      <c r="D12" s="24" t="str">
        <f>IF(Learners!D16="","",Learners!D16)</f>
        <v/>
      </c>
      <c r="E12" s="24">
        <f>'Skills Demonstration'!$I$8</f>
        <v>0</v>
      </c>
      <c r="F12" s="24">
        <f>Portfolio!$I$11</f>
        <v>0</v>
      </c>
      <c r="G12" s="24" t="str">
        <f t="shared" si="0"/>
        <v/>
      </c>
      <c r="H12" s="19" t="str">
        <f t="shared" si="1"/>
        <v/>
      </c>
      <c r="I12" s="26"/>
    </row>
    <row r="13" spans="1:9" ht="23.25" customHeight="1" x14ac:dyDescent="0.3">
      <c r="A13" s="20">
        <v>7</v>
      </c>
      <c r="B13" s="22" t="str">
        <f>IF(Learners!C17="","",Learners!C17)</f>
        <v/>
      </c>
      <c r="C13" s="22" t="str">
        <f>IF(Learners!B17="","",Learners!B17)</f>
        <v/>
      </c>
      <c r="D13" s="20" t="str">
        <f>IF(Learners!D17="","",Learners!D17)</f>
        <v/>
      </c>
      <c r="E13" s="20">
        <f>'Skills Demonstration'!$J$8</f>
        <v>0</v>
      </c>
      <c r="F13" s="20">
        <f>Portfolio!$J$11</f>
        <v>0</v>
      </c>
      <c r="G13" s="20" t="str">
        <f t="shared" si="0"/>
        <v/>
      </c>
      <c r="H13" s="20" t="str">
        <f t="shared" si="1"/>
        <v/>
      </c>
      <c r="I13" s="23"/>
    </row>
    <row r="14" spans="1:9" ht="23.25" customHeight="1" x14ac:dyDescent="0.3">
      <c r="A14" s="24">
        <v>8</v>
      </c>
      <c r="B14" s="25" t="str">
        <f>IF(Learners!C18="","",Learners!C18)</f>
        <v/>
      </c>
      <c r="C14" s="25" t="str">
        <f>IF(Learners!B18="","",Learners!B18)</f>
        <v/>
      </c>
      <c r="D14" s="24" t="str">
        <f>IF(Learners!D18="","",Learners!D18)</f>
        <v/>
      </c>
      <c r="E14" s="24">
        <f>'Skills Demonstration'!$K$8</f>
        <v>0</v>
      </c>
      <c r="F14" s="24">
        <f>Portfolio!$K$11</f>
        <v>0</v>
      </c>
      <c r="G14" s="24" t="str">
        <f t="shared" si="0"/>
        <v/>
      </c>
      <c r="H14" s="19" t="str">
        <f t="shared" si="1"/>
        <v/>
      </c>
      <c r="I14" s="26"/>
    </row>
    <row r="15" spans="1:9" ht="23.25" customHeight="1" x14ac:dyDescent="0.3">
      <c r="A15" s="20">
        <v>9</v>
      </c>
      <c r="B15" s="22" t="str">
        <f>IF(Learners!C19="","",Learners!C19)</f>
        <v/>
      </c>
      <c r="C15" s="22" t="str">
        <f>IF(Learners!B19="","",Learners!B19)</f>
        <v/>
      </c>
      <c r="D15" s="20" t="str">
        <f>IF(Learners!D19="","",Learners!D19)</f>
        <v/>
      </c>
      <c r="E15" s="20">
        <f>'Skills Demonstration'!$L$8</f>
        <v>0</v>
      </c>
      <c r="F15" s="20">
        <f>Portfolio!$L$11</f>
        <v>0</v>
      </c>
      <c r="G15" s="20" t="str">
        <f t="shared" si="0"/>
        <v/>
      </c>
      <c r="H15" s="20" t="str">
        <f t="shared" si="1"/>
        <v/>
      </c>
      <c r="I15" s="23"/>
    </row>
    <row r="16" spans="1:9" ht="23.25" customHeight="1" x14ac:dyDescent="0.3">
      <c r="A16" s="24">
        <v>10</v>
      </c>
      <c r="B16" s="25" t="str">
        <f>IF(Learners!C20="","",Learners!C20)</f>
        <v/>
      </c>
      <c r="C16" s="25" t="str">
        <f>IF(Learners!B20="","",Learners!B20)</f>
        <v/>
      </c>
      <c r="D16" s="24" t="str">
        <f>IF(Learners!D20="","",Learners!D20)</f>
        <v/>
      </c>
      <c r="E16" s="24">
        <f>'Skills Demonstration'!$M$8</f>
        <v>0</v>
      </c>
      <c r="F16" s="24">
        <f>Portfolio!$M$11</f>
        <v>0</v>
      </c>
      <c r="G16" s="24" t="str">
        <f t="shared" si="0"/>
        <v/>
      </c>
      <c r="H16" s="19" t="str">
        <f t="shared" si="1"/>
        <v/>
      </c>
      <c r="I16" s="26"/>
    </row>
    <row r="17" spans="1:9" ht="23.25" customHeight="1" x14ac:dyDescent="0.3">
      <c r="A17" s="20">
        <v>11</v>
      </c>
      <c r="B17" s="22" t="str">
        <f>IF(Learners!C21="","",Learners!C21)</f>
        <v/>
      </c>
      <c r="C17" s="22" t="str">
        <f>IF(Learners!B21="","",Learners!B21)</f>
        <v/>
      </c>
      <c r="D17" s="20" t="str">
        <f>IF(Learners!D21="","",Learners!D21)</f>
        <v/>
      </c>
      <c r="E17" s="20">
        <f>'Skills Demonstration'!$N$8</f>
        <v>0</v>
      </c>
      <c r="F17" s="20">
        <f>Portfolio!$N$11</f>
        <v>0</v>
      </c>
      <c r="G17" s="20" t="str">
        <f t="shared" si="0"/>
        <v/>
      </c>
      <c r="H17" s="20" t="str">
        <f t="shared" si="1"/>
        <v/>
      </c>
      <c r="I17" s="23"/>
    </row>
    <row r="18" spans="1:9" ht="23.25" customHeight="1" x14ac:dyDescent="0.3">
      <c r="A18" s="24">
        <v>12</v>
      </c>
      <c r="B18" s="25" t="str">
        <f>IF(Learners!C22="","",Learners!C22)</f>
        <v/>
      </c>
      <c r="C18" s="25" t="str">
        <f>IF(Learners!B22="","",Learners!B22)</f>
        <v/>
      </c>
      <c r="D18" s="24" t="str">
        <f>IF(Learners!D22="","",Learners!D22)</f>
        <v/>
      </c>
      <c r="E18" s="24">
        <f>'Skills Demonstration'!$O$8</f>
        <v>0</v>
      </c>
      <c r="F18" s="24">
        <f>Portfolio!$O$11</f>
        <v>0</v>
      </c>
      <c r="G18" s="24" t="str">
        <f t="shared" si="0"/>
        <v/>
      </c>
      <c r="H18" s="19" t="str">
        <f t="shared" si="1"/>
        <v/>
      </c>
      <c r="I18" s="26"/>
    </row>
    <row r="19" spans="1:9" ht="23.25" customHeight="1" x14ac:dyDescent="0.3">
      <c r="A19" s="20">
        <v>13</v>
      </c>
      <c r="B19" s="22" t="str">
        <f>IF(Learners!C23="","",Learners!C23)</f>
        <v/>
      </c>
      <c r="C19" s="22" t="str">
        <f>IF(Learners!B23="","",Learners!B23)</f>
        <v/>
      </c>
      <c r="D19" s="20" t="str">
        <f>IF(Learners!D23="","",Learners!D23)</f>
        <v/>
      </c>
      <c r="E19" s="20">
        <f>'Skills Demonstration'!$P$8</f>
        <v>0</v>
      </c>
      <c r="F19" s="20">
        <f>Portfolio!$P$11</f>
        <v>0</v>
      </c>
      <c r="G19" s="20" t="str">
        <f t="shared" si="0"/>
        <v/>
      </c>
      <c r="H19" s="20" t="str">
        <f t="shared" si="1"/>
        <v/>
      </c>
      <c r="I19" s="23"/>
    </row>
    <row r="20" spans="1:9" ht="23.25" customHeight="1" x14ac:dyDescent="0.3">
      <c r="A20" s="24">
        <v>14</v>
      </c>
      <c r="B20" s="25" t="str">
        <f>IF(Learners!C24="","",Learners!C24)</f>
        <v/>
      </c>
      <c r="C20" s="25" t="str">
        <f>IF(Learners!B24="","",Learners!B24)</f>
        <v/>
      </c>
      <c r="D20" s="24" t="str">
        <f>IF(Learners!D24="","",Learners!D24)</f>
        <v/>
      </c>
      <c r="E20" s="24">
        <f>'Skills Demonstration'!$Q$8</f>
        <v>0</v>
      </c>
      <c r="F20" s="24">
        <f>Portfolio!$Q$11</f>
        <v>0</v>
      </c>
      <c r="G20" s="24" t="str">
        <f t="shared" si="0"/>
        <v/>
      </c>
      <c r="H20" s="19" t="str">
        <f t="shared" si="1"/>
        <v/>
      </c>
      <c r="I20" s="26"/>
    </row>
    <row r="21" spans="1:9" ht="23.25" customHeight="1" x14ac:dyDescent="0.3">
      <c r="A21" s="20">
        <v>15</v>
      </c>
      <c r="B21" s="22" t="str">
        <f>IF(Learners!C25="","",Learners!C25)</f>
        <v/>
      </c>
      <c r="C21" s="22" t="str">
        <f>IF(Learners!B25="","",Learners!B25)</f>
        <v/>
      </c>
      <c r="D21" s="20" t="str">
        <f>IF(Learners!D25="","",Learners!D25)</f>
        <v/>
      </c>
      <c r="E21" s="20">
        <f>'Skills Demonstration'!$R$8</f>
        <v>0</v>
      </c>
      <c r="F21" s="20">
        <f>Portfolio!$R$11</f>
        <v>0</v>
      </c>
      <c r="G21" s="20" t="str">
        <f t="shared" si="0"/>
        <v/>
      </c>
      <c r="H21" s="20" t="str">
        <f t="shared" si="1"/>
        <v/>
      </c>
      <c r="I21" s="23"/>
    </row>
    <row r="22" spans="1:9" ht="23.25" customHeight="1" x14ac:dyDescent="0.3">
      <c r="A22" s="24">
        <v>16</v>
      </c>
      <c r="B22" s="25" t="str">
        <f>IF(Learners!C26="","",Learners!C26)</f>
        <v/>
      </c>
      <c r="C22" s="25" t="str">
        <f>IF(Learners!B26="","",Learners!B26)</f>
        <v/>
      </c>
      <c r="D22" s="24" t="str">
        <f>IF(Learners!D26="","",Learners!D26)</f>
        <v/>
      </c>
      <c r="E22" s="24">
        <f>'Skills Demonstration'!$S$8</f>
        <v>0</v>
      </c>
      <c r="F22" s="24">
        <f>Portfolio!$S$11</f>
        <v>0</v>
      </c>
      <c r="G22" s="24" t="str">
        <f t="shared" si="0"/>
        <v/>
      </c>
      <c r="H22" s="19" t="str">
        <f t="shared" si="1"/>
        <v/>
      </c>
      <c r="I22" s="26"/>
    </row>
    <row r="23" spans="1:9" ht="23.25" customHeight="1" x14ac:dyDescent="0.3">
      <c r="A23" s="20">
        <v>17</v>
      </c>
      <c r="B23" s="22" t="str">
        <f>IF(Learners!C27="","",Learners!C27)</f>
        <v/>
      </c>
      <c r="C23" s="22" t="str">
        <f>IF(Learners!B27="","",Learners!B27)</f>
        <v/>
      </c>
      <c r="D23" s="20" t="str">
        <f>IF(Learners!D27="","",Learners!D27)</f>
        <v/>
      </c>
      <c r="E23" s="20">
        <f>'Skills Demonstration'!$T$8</f>
        <v>0</v>
      </c>
      <c r="F23" s="20">
        <f>Portfolio!$T$11</f>
        <v>0</v>
      </c>
      <c r="G23" s="20" t="str">
        <f t="shared" si="0"/>
        <v/>
      </c>
      <c r="H23" s="20" t="str">
        <f t="shared" si="1"/>
        <v/>
      </c>
      <c r="I23" s="23"/>
    </row>
    <row r="24" spans="1:9" ht="23.25" customHeight="1" x14ac:dyDescent="0.3">
      <c r="A24" s="24">
        <v>18</v>
      </c>
      <c r="B24" s="25" t="str">
        <f>IF(Learners!C28="","",Learners!C28)</f>
        <v/>
      </c>
      <c r="C24" s="25" t="str">
        <f>IF(Learners!B28="","",Learners!B28)</f>
        <v/>
      </c>
      <c r="D24" s="24" t="str">
        <f>IF(Learners!D28="","",Learners!D28)</f>
        <v/>
      </c>
      <c r="E24" s="24">
        <f>'Skills Demonstration'!$U$8</f>
        <v>0</v>
      </c>
      <c r="F24" s="24">
        <f>Portfolio!$U$11</f>
        <v>0</v>
      </c>
      <c r="G24" s="24" t="str">
        <f t="shared" si="0"/>
        <v/>
      </c>
      <c r="H24" s="19" t="str">
        <f t="shared" si="1"/>
        <v/>
      </c>
      <c r="I24" s="26"/>
    </row>
    <row r="25" spans="1:9" ht="23.25" customHeight="1" x14ac:dyDescent="0.3">
      <c r="A25" s="20">
        <v>19</v>
      </c>
      <c r="B25" s="22" t="str">
        <f>IF(Learners!C29="","",Learners!C29)</f>
        <v/>
      </c>
      <c r="C25" s="22" t="str">
        <f>IF(Learners!B29="","",Learners!B29)</f>
        <v/>
      </c>
      <c r="D25" s="20" t="str">
        <f>IF(Learners!D29="","",Learners!D29)</f>
        <v/>
      </c>
      <c r="E25" s="20">
        <f>'Skills Demonstration'!$V$8</f>
        <v>0</v>
      </c>
      <c r="F25" s="20">
        <f>Portfolio!$V$11</f>
        <v>0</v>
      </c>
      <c r="G25" s="20" t="str">
        <f t="shared" si="0"/>
        <v/>
      </c>
      <c r="H25" s="20" t="str">
        <f t="shared" si="1"/>
        <v/>
      </c>
      <c r="I25" s="23"/>
    </row>
    <row r="26" spans="1:9" ht="23.25" customHeight="1" x14ac:dyDescent="0.3">
      <c r="A26" s="24">
        <v>20</v>
      </c>
      <c r="B26" s="25" t="str">
        <f>IF(Learners!C30="","",Learners!C30)</f>
        <v/>
      </c>
      <c r="C26" s="25" t="str">
        <f>IF(Learners!B30="","",Learners!B30)</f>
        <v/>
      </c>
      <c r="D26" s="24" t="str">
        <f>IF(Learners!D30="","",Learners!D30)</f>
        <v/>
      </c>
      <c r="E26" s="24">
        <f>'Skills Demonstration'!$W$8</f>
        <v>0</v>
      </c>
      <c r="F26" s="24">
        <f>Portfolio!$W$11</f>
        <v>0</v>
      </c>
      <c r="G26" s="24" t="str">
        <f t="shared" si="0"/>
        <v/>
      </c>
      <c r="H26" s="19" t="str">
        <f t="shared" si="1"/>
        <v/>
      </c>
      <c r="I26" s="26"/>
    </row>
    <row r="27" spans="1:9" x14ac:dyDescent="0.3">
      <c r="I27" s="18"/>
    </row>
    <row r="28" spans="1:9" ht="29.25" customHeight="1" x14ac:dyDescent="0.3">
      <c r="A28" s="37" t="s">
        <v>25</v>
      </c>
      <c r="B28" s="38"/>
      <c r="C28" s="38"/>
      <c r="D28" s="38"/>
      <c r="E28" s="38"/>
      <c r="F28" s="38"/>
      <c r="G28" s="38"/>
      <c r="H28" s="38"/>
      <c r="I28" s="38"/>
    </row>
    <row r="29" spans="1:9" ht="30" customHeight="1" x14ac:dyDescent="0.3">
      <c r="A29" s="39" t="s">
        <v>26</v>
      </c>
      <c r="B29" s="40"/>
      <c r="C29" s="40"/>
      <c r="D29" s="40"/>
      <c r="E29" s="40"/>
      <c r="F29" s="40"/>
      <c r="G29" s="40"/>
      <c r="H29" s="40"/>
      <c r="I29" s="40"/>
    </row>
    <row r="30" spans="1:9" x14ac:dyDescent="0.3">
      <c r="B30" s="7"/>
    </row>
  </sheetData>
  <sheetProtection algorithmName="SHA-512" hashValue="ZZXaD3ih8wiDLZ86+XsENKsrzq2fiNu3dI6l61UWVvVRx6jyjdNvYRe/XB+2jMKFyjaksLkChxt6IbRDjhp6vA==" saltValue="zZnQeg77CqOF46rgwho7K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schemas.microsoft.com/office/2006/metadata/properties"/>
    <ds:schemaRef ds:uri="http://schemas.microsoft.com/office/2006/documentManagement/types"/>
    <ds:schemaRef ds:uri="80ce844a-3414-47bc-be42-35076de08631"/>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8a304dd5-7e6f-40be-acfb-5410e2b167fb"/>
    <ds:schemaRef ds:uri="http://www.w3.org/XML/1998/namespace"/>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Portfolio</vt:lpstr>
      <vt:lpstr>Skills Demonstration</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2024-09-12T15:16:49Z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