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HP\Desktop\"/>
    </mc:Choice>
  </mc:AlternateContent>
  <xr:revisionPtr revIDLastSave="0" documentId="13_ncr:1_{CC2A415B-E362-4AC1-90E9-F9C3D54911F2}" xr6:coauthVersionLast="47" xr6:coauthVersionMax="47" xr10:uidLastSave="{00000000-0000-0000-0000-000000000000}"/>
  <bookViews>
    <workbookView xWindow="60" yWindow="30" windowWidth="20355" windowHeight="10710" xr2:uid="{00000000-000D-0000-FFFF-FFFF00000000}"/>
  </bookViews>
  <sheets>
    <sheet name="Learners" sheetId="1" r:id="rId1"/>
    <sheet name="Collection of Work" sheetId="2" r:id="rId2"/>
    <sheet name="Summary Results Sheet"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9" i="2" l="1"/>
  <c r="E26" i="6" s="1"/>
  <c r="V9" i="2"/>
  <c r="E25" i="6" s="1"/>
  <c r="U9" i="2"/>
  <c r="E24" i="6" s="1"/>
  <c r="T9" i="2"/>
  <c r="E23" i="6" s="1"/>
  <c r="S9" i="2"/>
  <c r="E22" i="6" s="1"/>
  <c r="R9" i="2"/>
  <c r="E21" i="6" s="1"/>
  <c r="Q9" i="2"/>
  <c r="E20" i="6" s="1"/>
  <c r="P9" i="2"/>
  <c r="E19" i="6" s="1"/>
  <c r="O9" i="2"/>
  <c r="E18" i="6" s="1"/>
  <c r="N9" i="2"/>
  <c r="E17" i="6" s="1"/>
  <c r="M9" i="2"/>
  <c r="E16" i="6" s="1"/>
  <c r="L9" i="2"/>
  <c r="E15" i="6" s="1"/>
  <c r="K9" i="2"/>
  <c r="E14" i="6" s="1"/>
  <c r="J9" i="2"/>
  <c r="E13" i="6" s="1"/>
  <c r="I9" i="2"/>
  <c r="E12" i="6" s="1"/>
  <c r="H9" i="2"/>
  <c r="E11" i="6" s="1"/>
  <c r="G9" i="2"/>
  <c r="E10" i="6" s="1"/>
  <c r="F9" i="2"/>
  <c r="E9" i="6" s="1"/>
  <c r="E9" i="2"/>
  <c r="E8" i="6" s="1"/>
  <c r="D9" i="2"/>
  <c r="E7" i="6" s="1"/>
  <c r="C9"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<sst xmlns="http://schemas.openxmlformats.org/spreadsheetml/2006/main" count="37" uniqueCount="32">
  <si>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</si>
  <si>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</si>
  <si>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</si>
  <si>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</si>
  <si>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</si>
  <si>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</si>
  <si>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</si>
  <si>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</si>
  <si>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</si>
  <si>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</si>
  <si>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</si>
  <si>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</si>
  <si>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</si>
  <si>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</si>
  <si>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</si>
  <si>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</si>
  <si>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</si>
  <si>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</si>
  <si>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</si>
  <si>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</si>
  <si>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</si>
  <si>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</si>
  <si>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</si>
  <si>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</si>
  <si>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</si>
  <si>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</si>
  <si>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</si>
  <si>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4N1131 Personal and Interpersonal Development</t>
  </si>
  <si>
    <t>Collection of Work 100%</t>
  </si>
  <si>
    <r>
      <rPr>
        <b/>
        <sz val="11"/>
        <color theme="1"/>
        <rFont val="Calibri"/>
        <family val="2"/>
        <scheme val="minor"/>
      </rPr>
      <t>Interpersonal Development</t>
    </r>
    <r>
      <rPr>
        <sz val="11"/>
        <color theme="1"/>
        <rFont val="Calibri"/>
        <family val="2"/>
        <scheme val="minor"/>
      </rPr>
      <t xml:space="preserve">
An explanation of different types of relationships considering: 
o  their evolving nature
o  the impact of external factors on relationships
o  their portrayal in the mass media
o  the rights and responsibilities of individuals in their relationships with others
</t>
    </r>
    <r>
      <rPr>
        <b/>
        <sz val="11"/>
        <color theme="1"/>
        <rFont val="Calibri"/>
        <family val="2"/>
        <scheme val="minor"/>
      </rPr>
      <t>Assertiveness</t>
    </r>
    <r>
      <rPr>
        <sz val="11"/>
        <color theme="1"/>
        <rFont val="Calibri"/>
        <family val="2"/>
        <scheme val="minor"/>
      </rPr>
      <t xml:space="preserve">
o  An outline of the key elements of assertive, aggressive and passive behaviour,
o  An identification and expression of assertiveness skills in a variety of personal, civic and vocational contexts 
o  Use with confidence of assertive boundaries in a range of familiar and unfamiliar contexts.  </t>
    </r>
  </si>
  <si>
    <r>
      <rPr>
        <b/>
        <sz val="11"/>
        <color theme="1"/>
        <rFont val="Calibri"/>
        <family val="2"/>
        <scheme val="minor"/>
      </rPr>
      <t>Contemporary Social Issue</t>
    </r>
    <r>
      <rPr>
        <sz val="11"/>
        <color theme="1"/>
        <rFont val="Calibri"/>
        <family val="2"/>
        <scheme val="minor"/>
      </rPr>
      <t xml:space="preserve">
An examination of a chosen issue to include a consideration of the following:
o  Limits the issue imposes on those affected
o  Treatment in the media of the issue
o  Official or local attitudes to the issue
o  A personal response to the issue</t>
    </r>
  </si>
  <si>
    <r>
      <rPr>
        <b/>
        <sz val="11"/>
        <color theme="1"/>
        <rFont val="Calibri"/>
        <family val="2"/>
        <scheme val="minor"/>
      </rPr>
      <t>Personal development</t>
    </r>
    <r>
      <rPr>
        <sz val="11"/>
        <color theme="1"/>
        <rFont val="Calibri"/>
        <family val="2"/>
        <scheme val="minor"/>
      </rPr>
      <t xml:space="preserve">
Explain the concept of personal growth through the identification of experiences and referring to source material
</t>
    </r>
    <r>
      <rPr>
        <b/>
        <sz val="11"/>
        <color theme="1"/>
        <rFont val="Calibri"/>
        <family val="2"/>
        <scheme val="minor"/>
      </rPr>
      <t>o</t>
    </r>
    <r>
      <rPr>
        <sz val="11"/>
        <color theme="1"/>
        <rFont val="Calibri"/>
        <family val="2"/>
        <scheme val="minor"/>
      </rPr>
      <t xml:space="preserve">  An ability to identify and outline principles of personal development
o  A list of personal qualities and skills
</t>
    </r>
    <r>
      <rPr>
        <b/>
        <sz val="11"/>
        <color theme="1"/>
        <rFont val="Calibri"/>
        <family val="2"/>
        <scheme val="minor"/>
      </rPr>
      <t xml:space="preserve">Personal Growth </t>
    </r>
    <r>
      <rPr>
        <sz val="11"/>
        <color theme="1"/>
        <rFont val="Calibri"/>
        <family val="2"/>
        <scheme val="minor"/>
      </rPr>
      <t xml:space="preserve">
o  An explanation of the concept of personal growth and key stages in the process appropriate to personal, civic and vocational contexts
o  Identify experiences that provide an opportunity for personal growth
o  Refer to source materials such as books, films, music, plays, papers or articles that improve or bolster personal experience
</t>
    </r>
    <r>
      <rPr>
        <b/>
        <sz val="11"/>
        <color theme="1"/>
        <rFont val="Calibri"/>
        <family val="2"/>
        <scheme val="minor"/>
      </rPr>
      <t>Personal Identity</t>
    </r>
    <r>
      <rPr>
        <sz val="11"/>
        <color theme="1"/>
        <rFont val="Calibri"/>
        <family val="2"/>
        <scheme val="minor"/>
      </rPr>
      <t xml:space="preserve">
o  An understanding of personal identity 
o  An exploration of aspects of personal identity to include ways in which these elements affect everyday life
</t>
    </r>
    <r>
      <rPr>
        <b/>
        <sz val="11"/>
        <color theme="1"/>
        <rFont val="Calibri"/>
        <family val="2"/>
        <scheme val="minor"/>
      </rPr>
      <t xml:space="preserve">
Personal Reflection</t>
    </r>
    <r>
      <rPr>
        <sz val="11"/>
        <color theme="1"/>
        <rFont val="Calibri"/>
        <family val="2"/>
        <scheme val="minor"/>
      </rPr>
      <t xml:space="preserve">
o  An application of self-awareness and self-reflection throughout the course:
o  Identify and reflect on an experience of personal growth
o  Describe the resources and qualities which the experience enhanced
o  Identify how the experience benefited the learner
o  Explore how the process of reflection can promote learning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</si>
</sst>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 fillId="0" borderId="7" xfId="0" applyFont="1" applyBorder="1" applyAlignment="1">
      <alignment horizontal="center" vertical="center"/>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0" xfId="0" applyFont="1"/>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xf numFmtId="0" fontId="7" fillId="0" borderId="0" xfId="0" applyFont="1" applyAlignment="1">
      <alignment horizontal="center" vertical="center" wrapText="1"/>
    </xf>
    <xf numFmtId="0" fontId="0" fillId="0" borderId="0" xfId="0" applyAlignment="1">
      <alignment wrapText="1"/>
    </xf>
  </cellXfs>
  <cellStyles count="1">
    <cellStyle name="Normal" xfId="0" builtinId="0"/>
  </cellStyles>
  <dxfs count="3">
    <dxf>
      <font>
        <color theme="0"/>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tabSelected="1" workbookViewId="0">
      <selection activeCell="C11" sqref="C11"/>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TDoo/yj6IndjS9E11FHou+epiM5H9qPRkwbbk7mWzW+I4Yb6LLwTjUDxhrdlNEIahWtfWv/HkNQ3EVJ1wjnDNQ==" saltValue="iyaT3BMraEZiyjHjuTOnhw=="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12"/>
  <sheetViews>
    <sheetView zoomScale="80" zoomScaleNormal="80"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84.85546875" customWidth="1"/>
    <col min="4" max="23" width="6" customWidth="1"/>
    <col min="26" max="26" width="10" customWidth="1"/>
    <col min="27" max="28" width="9.5703125" customWidth="1"/>
  </cols>
  <sheetData>
    <row r="1" spans="1:23" ht="18.75" x14ac:dyDescent="0.3">
      <c r="A1" s="2" t="str">
        <f>Learners!A1</f>
        <v>4N1131 Personal and Interpersonal Development</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28</v>
      </c>
      <c r="D3" s="31"/>
      <c r="E3" s="31"/>
      <c r="F3" s="31"/>
      <c r="G3" s="31"/>
      <c r="H3" s="31"/>
      <c r="I3" s="31"/>
      <c r="J3" s="31"/>
      <c r="K3" s="31"/>
      <c r="L3" s="31"/>
      <c r="M3" s="31"/>
      <c r="N3" s="31"/>
      <c r="O3" s="31"/>
      <c r="P3" s="31"/>
      <c r="Q3" s="31"/>
      <c r="R3" s="31"/>
      <c r="S3" s="31"/>
      <c r="T3" s="31"/>
      <c r="U3" s="31"/>
      <c r="V3" s="31"/>
      <c r="W3" s="31"/>
    </row>
    <row r="4" spans="1:23" ht="59.25" customHeight="1" x14ac:dyDescent="0.25">
      <c r="D4" s="31"/>
      <c r="E4" s="31"/>
      <c r="F4" s="31"/>
      <c r="G4" s="31"/>
      <c r="H4" s="31"/>
      <c r="I4" s="31"/>
      <c r="J4" s="31"/>
      <c r="K4" s="31"/>
      <c r="L4" s="31"/>
      <c r="M4" s="31"/>
      <c r="N4" s="31"/>
      <c r="O4" s="31"/>
      <c r="P4" s="31"/>
      <c r="Q4" s="31"/>
      <c r="R4" s="31"/>
      <c r="S4" s="31"/>
      <c r="T4" s="31"/>
      <c r="U4" s="31"/>
      <c r="V4" s="31"/>
      <c r="W4" s="31"/>
    </row>
    <row r="5" spans="1:23" ht="30" x14ac:dyDescent="0.25">
      <c r="A5" s="9" t="s">
        <v>11</v>
      </c>
      <c r="B5" s="10"/>
      <c r="C5" s="11" t="s">
        <v>12</v>
      </c>
      <c r="D5" s="32"/>
      <c r="E5" s="32"/>
      <c r="F5" s="32"/>
      <c r="G5" s="32"/>
      <c r="H5" s="32"/>
      <c r="I5" s="32"/>
      <c r="J5" s="32"/>
      <c r="K5" s="32"/>
      <c r="L5" s="32"/>
      <c r="M5" s="32"/>
      <c r="N5" s="32"/>
      <c r="O5" s="32"/>
      <c r="P5" s="32"/>
      <c r="Q5" s="32"/>
      <c r="R5" s="32"/>
      <c r="S5" s="32"/>
      <c r="T5" s="32"/>
      <c r="U5" s="32"/>
      <c r="V5" s="32"/>
      <c r="W5" s="32"/>
    </row>
    <row r="6" spans="1:23" ht="366" customHeight="1" x14ac:dyDescent="0.25">
      <c r="A6" s="20" t="s">
        <v>13</v>
      </c>
      <c r="B6" s="8" t="s">
        <v>31</v>
      </c>
      <c r="C6" s="26">
        <v>40</v>
      </c>
      <c r="D6" s="25"/>
      <c r="E6" s="25"/>
      <c r="F6" s="25"/>
      <c r="G6" s="25"/>
      <c r="H6" s="25"/>
      <c r="I6" s="25"/>
      <c r="J6" s="25"/>
      <c r="K6" s="25"/>
      <c r="L6" s="25"/>
      <c r="M6" s="25"/>
      <c r="N6" s="25"/>
      <c r="O6" s="25"/>
      <c r="P6" s="25"/>
      <c r="Q6" s="25"/>
      <c r="R6" s="25"/>
      <c r="S6" s="25"/>
      <c r="T6" s="25"/>
      <c r="U6" s="25"/>
      <c r="V6" s="25"/>
      <c r="W6" s="25"/>
    </row>
    <row r="7" spans="1:23" ht="200.25" customHeight="1" x14ac:dyDescent="0.25">
      <c r="A7" s="20" t="s">
        <v>13</v>
      </c>
      <c r="B7" s="8" t="s">
        <v>29</v>
      </c>
      <c r="C7" s="26">
        <v>40</v>
      </c>
      <c r="D7" s="25"/>
      <c r="E7" s="25"/>
      <c r="F7" s="25"/>
      <c r="G7" s="25"/>
      <c r="H7" s="25"/>
      <c r="I7" s="25"/>
      <c r="J7" s="25"/>
      <c r="K7" s="25"/>
      <c r="L7" s="25"/>
      <c r="M7" s="25"/>
      <c r="N7" s="25"/>
      <c r="O7" s="25"/>
      <c r="P7" s="25"/>
      <c r="Q7" s="25"/>
      <c r="R7" s="25"/>
      <c r="S7" s="25"/>
      <c r="T7" s="25"/>
      <c r="U7" s="25"/>
      <c r="V7" s="25"/>
      <c r="W7" s="25"/>
    </row>
    <row r="8" spans="1:23" ht="96" customHeight="1" x14ac:dyDescent="0.25">
      <c r="A8" s="20" t="s">
        <v>13</v>
      </c>
      <c r="B8" s="8" t="s">
        <v>30</v>
      </c>
      <c r="C8" s="26">
        <v>20</v>
      </c>
      <c r="D8" s="25"/>
      <c r="E8" s="25"/>
      <c r="F8" s="25"/>
      <c r="G8" s="25"/>
      <c r="H8" s="25"/>
      <c r="I8" s="25"/>
      <c r="J8" s="25"/>
      <c r="K8" s="25"/>
      <c r="L8" s="25"/>
      <c r="M8" s="25"/>
      <c r="N8" s="25"/>
      <c r="O8" s="25"/>
      <c r="P8" s="25"/>
      <c r="Q8" s="25"/>
      <c r="R8" s="25"/>
      <c r="S8" s="25"/>
      <c r="T8" s="25"/>
      <c r="U8" s="25"/>
      <c r="V8" s="25"/>
      <c r="W8" s="25"/>
    </row>
    <row r="9" spans="1:23" s="29" customFormat="1" x14ac:dyDescent="0.25">
      <c r="A9" s="27" t="s">
        <v>14</v>
      </c>
      <c r="B9" s="27"/>
      <c r="C9" s="28">
        <f t="shared" ref="C9:W9" si="0">SUM(C6:C8)</f>
        <v>100</v>
      </c>
      <c r="D9" s="28">
        <f t="shared" si="0"/>
        <v>0</v>
      </c>
      <c r="E9" s="28">
        <f t="shared" si="0"/>
        <v>0</v>
      </c>
      <c r="F9" s="28">
        <f t="shared" si="0"/>
        <v>0</v>
      </c>
      <c r="G9" s="28">
        <f t="shared" si="0"/>
        <v>0</v>
      </c>
      <c r="H9" s="28">
        <f t="shared" si="0"/>
        <v>0</v>
      </c>
      <c r="I9" s="28">
        <f t="shared" si="0"/>
        <v>0</v>
      </c>
      <c r="J9" s="28">
        <f t="shared" si="0"/>
        <v>0</v>
      </c>
      <c r="K9" s="28">
        <f t="shared" si="0"/>
        <v>0</v>
      </c>
      <c r="L9" s="28">
        <f t="shared" si="0"/>
        <v>0</v>
      </c>
      <c r="M9" s="28">
        <f t="shared" si="0"/>
        <v>0</v>
      </c>
      <c r="N9" s="28">
        <f t="shared" si="0"/>
        <v>0</v>
      </c>
      <c r="O9" s="28">
        <f t="shared" si="0"/>
        <v>0</v>
      </c>
      <c r="P9" s="28">
        <f t="shared" si="0"/>
        <v>0</v>
      </c>
      <c r="Q9" s="28">
        <f t="shared" si="0"/>
        <v>0</v>
      </c>
      <c r="R9" s="28">
        <f t="shared" si="0"/>
        <v>0</v>
      </c>
      <c r="S9" s="28">
        <f t="shared" si="0"/>
        <v>0</v>
      </c>
      <c r="T9" s="28">
        <f t="shared" si="0"/>
        <v>0</v>
      </c>
      <c r="U9" s="28">
        <f t="shared" si="0"/>
        <v>0</v>
      </c>
      <c r="V9" s="28">
        <f t="shared" si="0"/>
        <v>0</v>
      </c>
      <c r="W9" s="28">
        <f t="shared" si="0"/>
        <v>0</v>
      </c>
    </row>
    <row r="11" spans="1:23" x14ac:dyDescent="0.25">
      <c r="A11" t="s">
        <v>15</v>
      </c>
      <c r="B11" t="s">
        <v>16</v>
      </c>
    </row>
    <row r="12" spans="1:23" x14ac:dyDescent="0.25">
      <c r="B12" t="s">
        <v>17</v>
      </c>
    </row>
  </sheetData>
  <sheetProtection algorithmName="SHA-512" hashValue="jZgd5t34cR+t6CIyxMj1R40RkIXdS3YgFwkxESmzyK4iQph7grEvhj70EHWnKCEMmZ+dCZoUPFjwtIKm6QXNgA==" saltValue="Jweks7gsan8pgu78S8bA1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6">
    <cfRule type="expression" dxfId="2" priority="181">
      <formula>D6&gt;$C7</formula>
    </cfRule>
  </conditionalFormatting>
  <conditionalFormatting sqref="D7:W8">
    <cfRule type="expression" dxfId="1" priority="179">
      <formula>D7&gt;$C7</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30"/>
  <sheetViews>
    <sheetView workbookViewId="0">
      <selection activeCell="H9" sqref="H9"/>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2" t="s">
        <v>18</v>
      </c>
    </row>
    <row r="2" spans="1:8" ht="21" x14ac:dyDescent="0.35">
      <c r="A2" s="13" t="s">
        <v>19</v>
      </c>
    </row>
    <row r="4" spans="1:8" ht="18.75" x14ac:dyDescent="0.3">
      <c r="A4" s="2" t="str">
        <f>Learners!A1</f>
        <v>4N1131 Personal and Interpersonal Development</v>
      </c>
    </row>
    <row r="6" spans="1:8" ht="25.5" x14ac:dyDescent="0.25">
      <c r="A6" s="15" t="s">
        <v>7</v>
      </c>
      <c r="B6" s="15" t="s">
        <v>9</v>
      </c>
      <c r="C6" s="15" t="s">
        <v>8</v>
      </c>
      <c r="D6" s="16" t="s">
        <v>20</v>
      </c>
      <c r="E6" s="16" t="s">
        <v>21</v>
      </c>
      <c r="F6" s="16" t="s">
        <v>22</v>
      </c>
      <c r="G6" s="16" t="s">
        <v>23</v>
      </c>
      <c r="H6" s="16" t="s">
        <v>24</v>
      </c>
    </row>
    <row r="7" spans="1:8" ht="23.25" customHeight="1" x14ac:dyDescent="0.25">
      <c r="A7" s="19">
        <v>1</v>
      </c>
      <c r="B7" s="21" t="str">
        <f>IF(Learners!C11="","",Learners!C11)</f>
        <v/>
      </c>
      <c r="C7" s="21" t="str">
        <f>IF(Learners!B11="","",Learners!B11)</f>
        <v/>
      </c>
      <c r="D7" s="19" t="str">
        <f>IF(Learners!D$11="","",Learners!D$11)</f>
        <v/>
      </c>
      <c r="E7" s="19">
        <f>'Collection of Work'!$D$9</f>
        <v>0</v>
      </c>
      <c r="F7" s="19" t="str">
        <f t="shared" ref="F7:F26" si="0">IF(B7="","",SUM(E7:E7))</f>
        <v/>
      </c>
      <c r="G7" s="19" t="str">
        <f>IF(F7="","",IF(F7&gt;79,"D",IF(F7&gt;64,"M", IF(F7&gt;49,"P",IF(F7&lt;50,"U")))))</f>
        <v/>
      </c>
      <c r="H7" s="22"/>
    </row>
    <row r="8" spans="1:8" ht="23.25" customHeight="1" x14ac:dyDescent="0.25">
      <c r="A8" s="18">
        <v>2</v>
      </c>
      <c r="B8" s="23" t="str">
        <f>IF(Learners!C12="","",Learners!C12)</f>
        <v/>
      </c>
      <c r="C8" s="23" t="str">
        <f>IF(Learners!B12="","",Learners!B12)</f>
        <v/>
      </c>
      <c r="D8" s="18" t="str">
        <f>IF(Learners!D12="","",Learners!D12)</f>
        <v/>
      </c>
      <c r="E8" s="18">
        <f>'Collection of Work'!$E$9</f>
        <v>0</v>
      </c>
      <c r="F8" s="18" t="str">
        <f t="shared" si="0"/>
        <v/>
      </c>
      <c r="G8" s="18" t="str">
        <f t="shared" ref="G8:G26" si="1">IF(F8="","",IF(F8&gt;79,"D",IF(F8&gt;64,"M", IF(F8&gt;49,"P",IF(F8&lt;50,"U")))))</f>
        <v/>
      </c>
      <c r="H8" s="24"/>
    </row>
    <row r="9" spans="1:8" ht="23.25" customHeight="1" x14ac:dyDescent="0.25">
      <c r="A9" s="19">
        <v>3</v>
      </c>
      <c r="B9" s="21" t="str">
        <f>IF(Learners!C13="","",Learners!C13)</f>
        <v/>
      </c>
      <c r="C9" s="21" t="str">
        <f>IF(Learners!B13="","",Learners!B13)</f>
        <v/>
      </c>
      <c r="D9" s="19" t="str">
        <f>IF(Learners!D13="","",Learners!D13)</f>
        <v/>
      </c>
      <c r="E9" s="19">
        <f>'Collection of Work'!$F$9</f>
        <v>0</v>
      </c>
      <c r="F9" s="19" t="str">
        <f t="shared" si="0"/>
        <v/>
      </c>
      <c r="G9" s="19" t="str">
        <f t="shared" si="1"/>
        <v/>
      </c>
      <c r="H9" s="22"/>
    </row>
    <row r="10" spans="1:8" ht="23.25" customHeight="1" x14ac:dyDescent="0.25">
      <c r="A10" s="18">
        <v>4</v>
      </c>
      <c r="B10" s="23" t="str">
        <f>IF(Learners!C14="","",Learners!C14)</f>
        <v/>
      </c>
      <c r="C10" s="23" t="str">
        <f>IF(Learners!B14="","",Learners!B14)</f>
        <v/>
      </c>
      <c r="D10" s="18" t="str">
        <f>IF(Learners!D14="","",Learners!D14)</f>
        <v/>
      </c>
      <c r="E10" s="18">
        <f>'Collection of Work'!$G$9</f>
        <v>0</v>
      </c>
      <c r="F10" s="18" t="str">
        <f t="shared" si="0"/>
        <v/>
      </c>
      <c r="G10" s="18" t="str">
        <f t="shared" si="1"/>
        <v/>
      </c>
      <c r="H10" s="24"/>
    </row>
    <row r="11" spans="1:8" ht="23.25" customHeight="1" x14ac:dyDescent="0.25">
      <c r="A11" s="19">
        <v>5</v>
      </c>
      <c r="B11" s="21" t="str">
        <f>IF(Learners!C15="","",Learners!C15)</f>
        <v/>
      </c>
      <c r="C11" s="21" t="str">
        <f>IF(Learners!B15="","",Learners!B15)</f>
        <v/>
      </c>
      <c r="D11" s="19" t="str">
        <f>IF(Learners!D15="","",Learners!D15)</f>
        <v/>
      </c>
      <c r="E11" s="19">
        <f>'Collection of Work'!$H$9</f>
        <v>0</v>
      </c>
      <c r="F11" s="19" t="str">
        <f t="shared" si="0"/>
        <v/>
      </c>
      <c r="G11" s="19" t="str">
        <f t="shared" si="1"/>
        <v/>
      </c>
      <c r="H11" s="22"/>
    </row>
    <row r="12" spans="1:8" ht="23.25" customHeight="1" x14ac:dyDescent="0.25">
      <c r="A12" s="18">
        <v>6</v>
      </c>
      <c r="B12" s="23" t="str">
        <f>IF(Learners!C16="","",Learners!C16)</f>
        <v/>
      </c>
      <c r="C12" s="23" t="str">
        <f>IF(Learners!B16="","",Learners!B16)</f>
        <v/>
      </c>
      <c r="D12" s="18" t="str">
        <f>IF(Learners!D16="","",Learners!D16)</f>
        <v/>
      </c>
      <c r="E12" s="18">
        <f>'Collection of Work'!$I$9</f>
        <v>0</v>
      </c>
      <c r="F12" s="18" t="str">
        <f t="shared" si="0"/>
        <v/>
      </c>
      <c r="G12" s="18" t="str">
        <f t="shared" si="1"/>
        <v/>
      </c>
      <c r="H12" s="24"/>
    </row>
    <row r="13" spans="1:8" ht="23.25" customHeight="1" x14ac:dyDescent="0.25">
      <c r="A13" s="19">
        <v>7</v>
      </c>
      <c r="B13" s="21" t="str">
        <f>IF(Learners!C17="","",Learners!C17)</f>
        <v/>
      </c>
      <c r="C13" s="21" t="str">
        <f>IF(Learners!B17="","",Learners!B17)</f>
        <v/>
      </c>
      <c r="D13" s="19" t="str">
        <f>IF(Learners!D17="","",Learners!D17)</f>
        <v/>
      </c>
      <c r="E13" s="19">
        <f>'Collection of Work'!$J$9</f>
        <v>0</v>
      </c>
      <c r="F13" s="19" t="str">
        <f t="shared" si="0"/>
        <v/>
      </c>
      <c r="G13" s="19" t="str">
        <f t="shared" si="1"/>
        <v/>
      </c>
      <c r="H13" s="22"/>
    </row>
    <row r="14" spans="1:8" ht="23.25" customHeight="1" x14ac:dyDescent="0.25">
      <c r="A14" s="18">
        <v>8</v>
      </c>
      <c r="B14" s="23" t="str">
        <f>IF(Learners!C18="","",Learners!C18)</f>
        <v/>
      </c>
      <c r="C14" s="23" t="str">
        <f>IF(Learners!B18="","",Learners!B18)</f>
        <v/>
      </c>
      <c r="D14" s="18" t="str">
        <f>IF(Learners!D18="","",Learners!D18)</f>
        <v/>
      </c>
      <c r="E14" s="18">
        <f>'Collection of Work'!$K$9</f>
        <v>0</v>
      </c>
      <c r="F14" s="18" t="str">
        <f t="shared" si="0"/>
        <v/>
      </c>
      <c r="G14" s="18" t="str">
        <f t="shared" si="1"/>
        <v/>
      </c>
      <c r="H14" s="24"/>
    </row>
    <row r="15" spans="1:8" ht="23.25" customHeight="1" x14ac:dyDescent="0.25">
      <c r="A15" s="19">
        <v>9</v>
      </c>
      <c r="B15" s="21" t="str">
        <f>IF(Learners!C19="","",Learners!C19)</f>
        <v/>
      </c>
      <c r="C15" s="21" t="str">
        <f>IF(Learners!B19="","",Learners!B19)</f>
        <v/>
      </c>
      <c r="D15" s="19" t="str">
        <f>IF(Learners!D19="","",Learners!D19)</f>
        <v/>
      </c>
      <c r="E15" s="19">
        <f>'Collection of Work'!$L$9</f>
        <v>0</v>
      </c>
      <c r="F15" s="19" t="str">
        <f t="shared" si="0"/>
        <v/>
      </c>
      <c r="G15" s="19" t="str">
        <f t="shared" si="1"/>
        <v/>
      </c>
      <c r="H15" s="22"/>
    </row>
    <row r="16" spans="1:8" ht="23.25" customHeight="1" x14ac:dyDescent="0.25">
      <c r="A16" s="18">
        <v>10</v>
      </c>
      <c r="B16" s="23" t="str">
        <f>IF(Learners!C20="","",Learners!C20)</f>
        <v/>
      </c>
      <c r="C16" s="23" t="str">
        <f>IF(Learners!B20="","",Learners!B20)</f>
        <v/>
      </c>
      <c r="D16" s="18" t="str">
        <f>IF(Learners!D20="","",Learners!D20)</f>
        <v/>
      </c>
      <c r="E16" s="18">
        <f>'Collection of Work'!$M$9</f>
        <v>0</v>
      </c>
      <c r="F16" s="18" t="str">
        <f t="shared" si="0"/>
        <v/>
      </c>
      <c r="G16" s="18" t="str">
        <f t="shared" si="1"/>
        <v/>
      </c>
      <c r="H16" s="24"/>
    </row>
    <row r="17" spans="1:8" ht="23.25" customHeight="1" x14ac:dyDescent="0.25">
      <c r="A17" s="19">
        <v>11</v>
      </c>
      <c r="B17" s="21" t="str">
        <f>IF(Learners!C21="","",Learners!C21)</f>
        <v/>
      </c>
      <c r="C17" s="21" t="str">
        <f>IF(Learners!B21="","",Learners!B21)</f>
        <v/>
      </c>
      <c r="D17" s="19" t="str">
        <f>IF(Learners!D21="","",Learners!D21)</f>
        <v/>
      </c>
      <c r="E17" s="19">
        <f>'Collection of Work'!$N$9</f>
        <v>0</v>
      </c>
      <c r="F17" s="19" t="str">
        <f t="shared" si="0"/>
        <v/>
      </c>
      <c r="G17" s="19" t="str">
        <f t="shared" si="1"/>
        <v/>
      </c>
      <c r="H17" s="22"/>
    </row>
    <row r="18" spans="1:8" ht="23.25" customHeight="1" x14ac:dyDescent="0.25">
      <c r="A18" s="18">
        <v>12</v>
      </c>
      <c r="B18" s="23" t="str">
        <f>IF(Learners!C22="","",Learners!C22)</f>
        <v/>
      </c>
      <c r="C18" s="23" t="str">
        <f>IF(Learners!B22="","",Learners!B22)</f>
        <v/>
      </c>
      <c r="D18" s="18" t="str">
        <f>IF(Learners!D22="","",Learners!D22)</f>
        <v/>
      </c>
      <c r="E18" s="18">
        <f>'Collection of Work'!$O$9</f>
        <v>0</v>
      </c>
      <c r="F18" s="18" t="str">
        <f t="shared" si="0"/>
        <v/>
      </c>
      <c r="G18" s="18" t="str">
        <f t="shared" si="1"/>
        <v/>
      </c>
      <c r="H18" s="24"/>
    </row>
    <row r="19" spans="1:8" ht="23.25" customHeight="1" x14ac:dyDescent="0.25">
      <c r="A19" s="19">
        <v>13</v>
      </c>
      <c r="B19" s="21" t="str">
        <f>IF(Learners!C23="","",Learners!C23)</f>
        <v/>
      </c>
      <c r="C19" s="21" t="str">
        <f>IF(Learners!B23="","",Learners!B23)</f>
        <v/>
      </c>
      <c r="D19" s="19" t="str">
        <f>IF(Learners!D23="","",Learners!D23)</f>
        <v/>
      </c>
      <c r="E19" s="19">
        <f>'Collection of Work'!$P$9</f>
        <v>0</v>
      </c>
      <c r="F19" s="19" t="str">
        <f t="shared" si="0"/>
        <v/>
      </c>
      <c r="G19" s="19" t="str">
        <f t="shared" si="1"/>
        <v/>
      </c>
      <c r="H19" s="22"/>
    </row>
    <row r="20" spans="1:8" ht="23.25" customHeight="1" x14ac:dyDescent="0.25">
      <c r="A20" s="18">
        <v>14</v>
      </c>
      <c r="B20" s="23" t="str">
        <f>IF(Learners!C24="","",Learners!C24)</f>
        <v/>
      </c>
      <c r="C20" s="23" t="str">
        <f>IF(Learners!B24="","",Learners!B24)</f>
        <v/>
      </c>
      <c r="D20" s="18" t="str">
        <f>IF(Learners!D24="","",Learners!D24)</f>
        <v/>
      </c>
      <c r="E20" s="18">
        <f>'Collection of Work'!$Q$9</f>
        <v>0</v>
      </c>
      <c r="F20" s="18" t="str">
        <f t="shared" si="0"/>
        <v/>
      </c>
      <c r="G20" s="18" t="str">
        <f t="shared" si="1"/>
        <v/>
      </c>
      <c r="H20" s="24"/>
    </row>
    <row r="21" spans="1:8" ht="23.25" customHeight="1" x14ac:dyDescent="0.25">
      <c r="A21" s="19">
        <v>15</v>
      </c>
      <c r="B21" s="21" t="str">
        <f>IF(Learners!C25="","",Learners!C25)</f>
        <v/>
      </c>
      <c r="C21" s="21" t="str">
        <f>IF(Learners!B25="","",Learners!B25)</f>
        <v/>
      </c>
      <c r="D21" s="19" t="str">
        <f>IF(Learners!D25="","",Learners!D25)</f>
        <v/>
      </c>
      <c r="E21" s="19">
        <f>'Collection of Work'!$R$9</f>
        <v>0</v>
      </c>
      <c r="F21" s="19" t="str">
        <f t="shared" si="0"/>
        <v/>
      </c>
      <c r="G21" s="19" t="str">
        <f t="shared" si="1"/>
        <v/>
      </c>
      <c r="H21" s="22"/>
    </row>
    <row r="22" spans="1:8" ht="23.25" customHeight="1" x14ac:dyDescent="0.25">
      <c r="A22" s="18">
        <v>16</v>
      </c>
      <c r="B22" s="23" t="str">
        <f>IF(Learners!C26="","",Learners!C26)</f>
        <v/>
      </c>
      <c r="C22" s="23" t="str">
        <f>IF(Learners!B26="","",Learners!B26)</f>
        <v/>
      </c>
      <c r="D22" s="18" t="str">
        <f>IF(Learners!D26="","",Learners!D26)</f>
        <v/>
      </c>
      <c r="E22" s="18">
        <f>'Collection of Work'!$S$9</f>
        <v>0</v>
      </c>
      <c r="F22" s="18" t="str">
        <f t="shared" si="0"/>
        <v/>
      </c>
      <c r="G22" s="18" t="str">
        <f t="shared" si="1"/>
        <v/>
      </c>
      <c r="H22" s="24"/>
    </row>
    <row r="23" spans="1:8" ht="23.25" customHeight="1" x14ac:dyDescent="0.25">
      <c r="A23" s="19">
        <v>17</v>
      </c>
      <c r="B23" s="21" t="str">
        <f>IF(Learners!C27="","",Learners!C27)</f>
        <v/>
      </c>
      <c r="C23" s="21" t="str">
        <f>IF(Learners!B27="","",Learners!B27)</f>
        <v/>
      </c>
      <c r="D23" s="19" t="str">
        <f>IF(Learners!D27="","",Learners!D27)</f>
        <v/>
      </c>
      <c r="E23" s="19">
        <f>'Collection of Work'!$T$9</f>
        <v>0</v>
      </c>
      <c r="F23" s="19" t="str">
        <f t="shared" si="0"/>
        <v/>
      </c>
      <c r="G23" s="19" t="str">
        <f t="shared" si="1"/>
        <v/>
      </c>
      <c r="H23" s="22"/>
    </row>
    <row r="24" spans="1:8" ht="23.25" customHeight="1" x14ac:dyDescent="0.25">
      <c r="A24" s="18">
        <v>18</v>
      </c>
      <c r="B24" s="23" t="str">
        <f>IF(Learners!C28="","",Learners!C28)</f>
        <v/>
      </c>
      <c r="C24" s="23" t="str">
        <f>IF(Learners!B28="","",Learners!B28)</f>
        <v/>
      </c>
      <c r="D24" s="18" t="str">
        <f>IF(Learners!D28="","",Learners!D28)</f>
        <v/>
      </c>
      <c r="E24" s="18">
        <f>'Collection of Work'!$U$9</f>
        <v>0</v>
      </c>
      <c r="F24" s="18" t="str">
        <f t="shared" si="0"/>
        <v/>
      </c>
      <c r="G24" s="18" t="str">
        <f t="shared" si="1"/>
        <v/>
      </c>
      <c r="H24" s="24"/>
    </row>
    <row r="25" spans="1:8" ht="23.25" customHeight="1" x14ac:dyDescent="0.25">
      <c r="A25" s="19">
        <v>19</v>
      </c>
      <c r="B25" s="21" t="str">
        <f>IF(Learners!C29="","",Learners!C29)</f>
        <v/>
      </c>
      <c r="C25" s="21" t="str">
        <f>IF(Learners!B29="","",Learners!B29)</f>
        <v/>
      </c>
      <c r="D25" s="19" t="str">
        <f>IF(Learners!D29="","",Learners!D29)</f>
        <v/>
      </c>
      <c r="E25" s="19">
        <f>'Collection of Work'!$V$9</f>
        <v>0</v>
      </c>
      <c r="F25" s="19" t="str">
        <f t="shared" si="0"/>
        <v/>
      </c>
      <c r="G25" s="19" t="str">
        <f t="shared" si="1"/>
        <v/>
      </c>
      <c r="H25" s="22"/>
    </row>
    <row r="26" spans="1:8" ht="23.25" customHeight="1" x14ac:dyDescent="0.25">
      <c r="A26" s="18">
        <v>20</v>
      </c>
      <c r="B26" s="23" t="str">
        <f>IF(Learners!C30="","",Learners!C30)</f>
        <v/>
      </c>
      <c r="C26" s="23" t="str">
        <f>IF(Learners!B30="","",Learners!B30)</f>
        <v/>
      </c>
      <c r="D26" s="18" t="str">
        <f>IF(Learners!D30="","",Learners!D30)</f>
        <v/>
      </c>
      <c r="E26" s="18">
        <f>'Collection of Work'!$W$9</f>
        <v>0</v>
      </c>
      <c r="F26" s="18" t="str">
        <f t="shared" si="0"/>
        <v/>
      </c>
      <c r="G26" s="18" t="str">
        <f t="shared" si="1"/>
        <v/>
      </c>
      <c r="H26" s="24"/>
    </row>
    <row r="27" spans="1:8" x14ac:dyDescent="0.25">
      <c r="H27" s="17"/>
    </row>
    <row r="28" spans="1:8" ht="29.25" customHeight="1" x14ac:dyDescent="0.25">
      <c r="A28" s="33" t="s">
        <v>25</v>
      </c>
      <c r="B28" s="34"/>
      <c r="C28" s="34"/>
      <c r="D28" s="34"/>
      <c r="E28" s="34"/>
      <c r="F28" s="34"/>
      <c r="G28" s="34"/>
      <c r="H28" s="34"/>
    </row>
    <row r="29" spans="1:8" ht="30" customHeight="1" x14ac:dyDescent="0.25">
      <c r="A29" s="35" t="s">
        <v>26</v>
      </c>
      <c r="B29" s="36"/>
      <c r="C29" s="36"/>
      <c r="D29" s="36"/>
      <c r="E29" s="36"/>
      <c r="F29" s="36"/>
      <c r="G29" s="36"/>
      <c r="H29" s="36"/>
    </row>
    <row r="30" spans="1:8" x14ac:dyDescent="0.25">
      <c r="B30" s="7"/>
    </row>
  </sheetData>
  <sheetProtection algorithmName="SHA-512" hashValue="+/y79KmWmdAde/s5sx0M2+BRTAxJu9t6ACz81NqiFP9nSCyDeaVq4E31aeTBup+wW617O8mzKicZexutW4PQ8A==" saltValue="v+wE76bLRCPmudtLqy5u6Q=="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80ce844a-3414-47bc-be42-35076de08631"/>
    <ds:schemaRef ds:uri="http://www.w3.org/XML/1998/namespace"/>
    <ds:schemaRef ds:uri="http://purl.org/dc/elements/1.1/"/>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2024-11-01T11:48:03Z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