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2596" windowHeight="6456" activeTab="1"/>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8" l="1"/>
  <c r="F26" i="6" s="1"/>
  <c r="V10" i="8"/>
  <c r="F25" i="6" s="1"/>
  <c r="U10" i="8"/>
  <c r="F24" i="6" s="1"/>
  <c r="T10" i="8"/>
  <c r="F23" i="6" s="1"/>
  <c r="S10" i="8"/>
  <c r="F22" i="6" s="1"/>
  <c r="R10" i="8"/>
  <c r="F21" i="6" s="1"/>
  <c r="Q10" i="8"/>
  <c r="F20" i="6" s="1"/>
  <c r="P10" i="8"/>
  <c r="F19" i="6" s="1"/>
  <c r="O10" i="8"/>
  <c r="F18" i="6" s="1"/>
  <c r="N10" i="8"/>
  <c r="F17" i="6" s="1"/>
  <c r="M10" i="8"/>
  <c r="F16" i="6" s="1"/>
  <c r="L10" i="8"/>
  <c r="F15" i="6" s="1"/>
  <c r="K10" i="8"/>
  <c r="F14" i="6" s="1"/>
  <c r="J10" i="8"/>
  <c r="F13" i="6" s="1"/>
  <c r="I10" i="8"/>
  <c r="F12" i="6" s="1"/>
  <c r="H10" i="8"/>
  <c r="F11" i="6" s="1"/>
  <c r="G10" i="8"/>
  <c r="F10" i="6" s="1"/>
  <c r="F10" i="8"/>
  <c r="F9" i="6" s="1"/>
  <c r="E10" i="8"/>
  <c r="F8" i="6" s="1"/>
  <c r="D10" i="8"/>
  <c r="F7" i="6" s="1"/>
  <c r="C10" i="8"/>
  <c r="W2" i="8"/>
  <c r="V2" i="8"/>
  <c r="U2" i="8"/>
  <c r="T2" i="8"/>
  <c r="S2" i="8"/>
  <c r="R2" i="8"/>
  <c r="Q2" i="8"/>
  <c r="P2" i="8"/>
  <c r="O2" i="8"/>
  <c r="N2" i="8"/>
  <c r="M2" i="8"/>
  <c r="L2" i="8"/>
  <c r="K2" i="8"/>
  <c r="J2" i="8"/>
  <c r="I2" i="8"/>
  <c r="H2" i="8"/>
  <c r="G2" i="8"/>
  <c r="F2" i="8"/>
  <c r="E2" i="8"/>
  <c r="D2" i="8"/>
  <c r="A1" i="8"/>
  <c r="W11" i="2" l="1"/>
  <c r="E26" i="6" s="1"/>
  <c r="V11" i="2"/>
  <c r="E25" i="6" s="1"/>
  <c r="U11" i="2"/>
  <c r="E24" i="6" s="1"/>
  <c r="T11" i="2"/>
  <c r="E23" i="6" s="1"/>
  <c r="S11" i="2"/>
  <c r="E22" i="6" s="1"/>
  <c r="R11" i="2"/>
  <c r="E21" i="6" s="1"/>
  <c r="Q11" i="2"/>
  <c r="E20" i="6" s="1"/>
  <c r="P11" i="2"/>
  <c r="E19" i="6" s="1"/>
  <c r="O11" i="2"/>
  <c r="E18" i="6" s="1"/>
  <c r="N11" i="2"/>
  <c r="E17" i="6" s="1"/>
  <c r="M11" i="2"/>
  <c r="E16" i="6" s="1"/>
  <c r="L11" i="2"/>
  <c r="E15" i="6" s="1"/>
  <c r="K11" i="2"/>
  <c r="E14" i="6" s="1"/>
  <c r="J11" i="2"/>
  <c r="E13" i="6" s="1"/>
  <c r="I11" i="2"/>
  <c r="E12" i="6" s="1"/>
  <c r="H11" i="2"/>
  <c r="E11" i="6" s="1"/>
  <c r="G11" i="2"/>
  <c r="E10" i="6" s="1"/>
  <c r="F11" i="2"/>
  <c r="E9" i="6" s="1"/>
  <c r="E11" i="2"/>
  <c r="E8" i="6" s="1"/>
  <c r="D11" i="2"/>
  <c r="E7" i="6" s="1"/>
  <c r="C11"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<sst xmlns="http://schemas.openxmlformats.org/spreadsheetml/2006/main" count="57" uniqueCount="40">
  <si>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</si>
  <si>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</si>
  <si>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</si>
  <si>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</si>
  <si>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</si>
  <si>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</si>
  <si>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</si>
  <si>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</si>
  <si>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</si>
  <si>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</si>
  <si>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</si>
  <si>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</si>
  <si>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</si>
  <si>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</si>
  <si>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</si>
  <si>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</si>
  <si>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</si>
  <si>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</si>
  <si>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</si>
  <si>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</si>
  <si>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</si>
  <si>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</si>
  <si>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</si>
  <si>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</si>
  <si>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</si>
  <si>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</si>
  <si>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</si>
  <si>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</si>
  <si>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Collection of Work 60%</t>
  </si>
  <si>
    <r>
      <rPr>
        <b/>
        <sz val="11"/>
        <color theme="1"/>
        <rFont val="Calibri"/>
        <family val="2"/>
        <scheme val="minor"/>
      </rPr>
      <t>Group work</t>
    </r>
    <r>
      <rPr>
        <sz val="11"/>
        <color theme="1"/>
        <rFont val="Calibri"/>
        <family val="2"/>
        <scheme val="minor"/>
      </rPr>
      <t xml:space="preserve">
• Work as part of a team or group in a chosen project, set attainable goals, define the roles of the participants where upon each member takes the lead in at least one task
• Create rules and guidelines for the participants in their chosen project 
</t>
    </r>
  </si>
  <si>
    <r>
      <rPr>
        <b/>
        <sz val="11"/>
        <color theme="1"/>
        <rFont val="Calibri"/>
        <family val="2"/>
        <scheme val="minor"/>
      </rPr>
      <t>Self-Managed Learning</t>
    </r>
    <r>
      <rPr>
        <sz val="11"/>
        <color theme="1"/>
        <rFont val="Calibri"/>
        <family val="2"/>
        <scheme val="minor"/>
      </rPr>
      <t xml:space="preserve">
• Determine short and long term learning goals
• Develop an action plan detailing the stages required to achieve goals
• Implement the action plan and review and monitor its progress making adjustments where necessary 
</t>
    </r>
  </si>
  <si>
    <r>
      <rPr>
        <b/>
        <sz val="11"/>
        <color theme="1"/>
        <rFont val="Calibri"/>
        <family val="2"/>
        <scheme val="minor"/>
      </rPr>
      <t xml:space="preserve">Health Hygiene and safety </t>
    </r>
    <r>
      <rPr>
        <sz val="11"/>
        <color theme="1"/>
        <rFont val="Calibri"/>
        <family val="2"/>
        <scheme val="minor"/>
      </rPr>
      <t xml:space="preserve">
• Record the application of personal responsibility in the context of health, hygiene and safety within a range of civic and vocational contexts 
</t>
    </r>
  </si>
  <si>
    <r>
      <rPr>
        <b/>
        <sz val="11"/>
        <color theme="1"/>
        <rFont val="Calibri"/>
        <family val="2"/>
        <scheme val="minor"/>
      </rPr>
      <t>Interpersonal skills</t>
    </r>
    <r>
      <rPr>
        <sz val="11"/>
        <color theme="1"/>
        <rFont val="Calibri"/>
        <family val="2"/>
        <scheme val="minor"/>
      </rPr>
      <t xml:space="preserve">
• Identify a personal/interpersonal issue or challenge in a civic or vocational context
• Recognise the key features and causes of the issue or challenge
• Explore a range of solutions to the issue or problem
• Create a plan of action 
• Implement the chosen action
• Evaluate the outcome of the action taken
• Practise  giving and receiving constructive criticism, compliments and feedback
• Demonstrate negotiation skills and an ability to deal with conflict
</t>
    </r>
  </si>
  <si>
    <r>
      <rPr>
        <b/>
        <sz val="11"/>
        <color theme="1"/>
        <rFont val="Calibri"/>
        <family val="2"/>
        <scheme val="minor"/>
      </rPr>
      <t>Interpersonal skills</t>
    </r>
    <r>
      <rPr>
        <sz val="11"/>
        <color theme="1"/>
        <rFont val="Calibri"/>
        <family val="2"/>
        <scheme val="minor"/>
      </rPr>
      <t xml:space="preserve">
• Recognise key negotiation skills and their effectiveness in dealing with conflict
</t>
    </r>
  </si>
  <si>
    <r>
      <rPr>
        <b/>
        <sz val="11"/>
        <color theme="1"/>
        <rFont val="Calibri"/>
        <family val="2"/>
        <scheme val="minor"/>
      </rPr>
      <t>Group work</t>
    </r>
    <r>
      <rPr>
        <sz val="11"/>
        <color theme="1"/>
        <rFont val="Calibri"/>
        <family val="2"/>
        <scheme val="minor"/>
      </rPr>
      <t xml:space="preserve">
• Define the terms group work and teamwork
• Detail the various qualities of effective group or team work
• Identify the different role types in groups or teams
</t>
    </r>
  </si>
  <si>
    <r>
      <rPr>
        <b/>
        <sz val="11"/>
        <color theme="1"/>
        <rFont val="Calibri"/>
        <family val="2"/>
        <scheme val="minor"/>
      </rPr>
      <t xml:space="preserve">Health Hygiene and safety </t>
    </r>
    <r>
      <rPr>
        <sz val="11"/>
        <color theme="1"/>
        <rFont val="Calibri"/>
        <family val="2"/>
        <scheme val="minor"/>
      </rPr>
      <t xml:space="preserve">
• Explain the concept of personal responsibility
• Review any materials, equipment or special conditions required for using safe and hygienic practices in a variety of civic or vocational contexts
</t>
    </r>
  </si>
  <si>
    <r>
      <rPr>
        <b/>
        <sz val="11"/>
        <color theme="1"/>
        <rFont val="Calibri"/>
        <family val="2"/>
        <scheme val="minor"/>
      </rPr>
      <t>Self-Managed Learning</t>
    </r>
    <r>
      <rPr>
        <sz val="11"/>
        <color theme="1"/>
        <rFont val="Calibri"/>
        <family val="2"/>
        <scheme val="minor"/>
      </rPr>
      <t xml:space="preserve">
• Document methods and strategies to achieve personal learning goals to include external and internal self-evaluation
• Compile a collection of examples detailing the range of methods and strategies to achieve personal learning goals
•  Chart learning style using strengths and weaknesses related to learning
</t>
    </r>
  </si>
  <si>
    <r>
      <rPr>
        <b/>
        <sz val="11"/>
        <color theme="1"/>
        <rFont val="Calibri"/>
        <family val="2"/>
        <scheme val="minor"/>
      </rPr>
      <t>Principles of Personal Effectiveness</t>
    </r>
    <r>
      <rPr>
        <sz val="11"/>
        <color theme="1"/>
        <rFont val="Calibri"/>
        <family val="2"/>
        <scheme val="minor"/>
      </rPr>
      <t xml:space="preserve">
• Define Personal effectiveness
• List and explain the principles of Personal effectiveness for example personal responsibility, adjusting to change and self-empowerment
</t>
    </r>
  </si>
  <si>
    <t>Skills Demonstration 40%</t>
  </si>
  <si>
    <t xml:space="preserve">Personal Effectiveness 4N1132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</si>
</sst>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7" xfId="0" applyFont="1"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0">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4.4" x14ac:dyDescent="0.3"/>
  <cols>
    <col min="2" max="2" width="22" customWidth="1"/>
    <col min="3" max="3" width="16.6640625" customWidth="1"/>
    <col min="4" max="4" width="16.33203125" customWidth="1"/>
  </cols>
  <sheetData>
    <row r="1" spans="1:4" ht="18" x14ac:dyDescent="0.35">
      <c r="A1" s="2" t="s">
        <v>39</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4"/>
      <c r="C11" s="14"/>
      <c r="D11" s="6"/>
    </row>
    <row r="12" spans="1:4" x14ac:dyDescent="0.3">
      <c r="A12" s="5">
        <v>2</v>
      </c>
      <c r="B12" s="14"/>
      <c r="C12" s="14"/>
      <c r="D12" s="6"/>
    </row>
    <row r="13" spans="1:4" x14ac:dyDescent="0.3">
      <c r="A13" s="5">
        <v>3</v>
      </c>
      <c r="B13" s="14"/>
      <c r="C13" s="14"/>
      <c r="D13" s="6"/>
    </row>
    <row r="14" spans="1:4" x14ac:dyDescent="0.3">
      <c r="A14" s="5">
        <v>4</v>
      </c>
      <c r="B14" s="14"/>
      <c r="C14" s="14"/>
      <c r="D14" s="6"/>
    </row>
    <row r="15" spans="1:4" x14ac:dyDescent="0.3">
      <c r="A15" s="5">
        <v>5</v>
      </c>
      <c r="B15" s="14"/>
      <c r="C15" s="14"/>
      <c r="D15" s="6"/>
    </row>
    <row r="16" spans="1:4" x14ac:dyDescent="0.3">
      <c r="A16" s="5">
        <v>6</v>
      </c>
      <c r="B16" s="14"/>
      <c r="C16" s="14"/>
      <c r="D16" s="6"/>
    </row>
    <row r="17" spans="1:4" x14ac:dyDescent="0.3">
      <c r="A17" s="5">
        <v>7</v>
      </c>
      <c r="B17" s="14"/>
      <c r="C17" s="14"/>
      <c r="D17" s="6"/>
    </row>
    <row r="18" spans="1:4" x14ac:dyDescent="0.3">
      <c r="A18" s="5">
        <v>8</v>
      </c>
      <c r="B18" s="14"/>
      <c r="C18" s="14"/>
      <c r="D18" s="6"/>
    </row>
    <row r="19" spans="1:4" x14ac:dyDescent="0.3">
      <c r="A19" s="5">
        <v>9</v>
      </c>
      <c r="B19" s="14"/>
      <c r="C19" s="14"/>
      <c r="D19" s="6"/>
    </row>
    <row r="20" spans="1:4" x14ac:dyDescent="0.3">
      <c r="A20" s="5">
        <v>10</v>
      </c>
      <c r="B20" s="14"/>
      <c r="C20" s="14"/>
      <c r="D20" s="6"/>
    </row>
    <row r="21" spans="1:4" x14ac:dyDescent="0.3">
      <c r="A21" s="5">
        <v>11</v>
      </c>
      <c r="B21" s="14"/>
      <c r="C21" s="14"/>
      <c r="D21" s="6"/>
    </row>
    <row r="22" spans="1:4" x14ac:dyDescent="0.3">
      <c r="A22" s="5">
        <v>12</v>
      </c>
      <c r="B22" s="14"/>
      <c r="C22" s="14"/>
      <c r="D22" s="6"/>
    </row>
    <row r="23" spans="1:4" x14ac:dyDescent="0.3">
      <c r="A23" s="5">
        <v>13</v>
      </c>
      <c r="B23" s="14"/>
      <c r="C23" s="14"/>
      <c r="D23" s="6"/>
    </row>
    <row r="24" spans="1:4" x14ac:dyDescent="0.3">
      <c r="A24" s="5">
        <v>14</v>
      </c>
      <c r="B24" s="14"/>
      <c r="C24" s="14"/>
      <c r="D24" s="6"/>
    </row>
    <row r="25" spans="1:4" x14ac:dyDescent="0.3">
      <c r="A25" s="5">
        <v>15</v>
      </c>
      <c r="B25" s="14"/>
      <c r="C25" s="14"/>
      <c r="D25" s="6"/>
    </row>
    <row r="26" spans="1:4" x14ac:dyDescent="0.3">
      <c r="A26" s="5">
        <v>16</v>
      </c>
      <c r="B26" s="14"/>
      <c r="C26" s="14"/>
      <c r="D26" s="6"/>
    </row>
    <row r="27" spans="1:4" x14ac:dyDescent="0.3">
      <c r="A27" s="5">
        <v>17</v>
      </c>
      <c r="B27" s="14"/>
      <c r="C27" s="14"/>
      <c r="D27" s="6"/>
    </row>
    <row r="28" spans="1:4" x14ac:dyDescent="0.3">
      <c r="A28" s="5">
        <v>18</v>
      </c>
      <c r="B28" s="14"/>
      <c r="C28" s="14"/>
      <c r="D28" s="6"/>
    </row>
    <row r="29" spans="1:4" x14ac:dyDescent="0.3">
      <c r="A29" s="5">
        <v>19</v>
      </c>
      <c r="B29" s="14"/>
      <c r="C29" s="14"/>
      <c r="D29" s="6"/>
    </row>
    <row r="30" spans="1:4" x14ac:dyDescent="0.3">
      <c r="A30" s="5">
        <v>20</v>
      </c>
      <c r="B30" s="14"/>
      <c r="C30" s="14"/>
      <c r="D30" s="6"/>
    </row>
  </sheetData>
  <sheetProtection algorithmName="SHA-512" hashValue="t+Zsj/PGXXeLZUnoMtUaGUA4dPH2WojZ5zyhBxl97/n+AUrKf+1fYa2gxXe2zoszZ86LfjzFE0UeVc4TzcGcDA==" saltValue="WDydPllZyYvvEsXfwnZ99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4"/>
  <sheetViews>
    <sheetView tabSelected="1" zoomScale="70" zoomScaleNormal="70"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54.88671875" customWidth="1"/>
    <col min="4" max="23" width="6" customWidth="1"/>
  </cols>
  <sheetData>
    <row r="1" spans="1:23" ht="18" x14ac:dyDescent="0.35">
      <c r="A1" s="2" t="str">
        <f>Learners!A1</f>
        <v xml:space="preserve">Personal Effectiveness 4N1132 </v>
      </c>
    </row>
    <row r="2" spans="1:23" x14ac:dyDescent="0.3">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 x14ac:dyDescent="0.35">
      <c r="A3" s="2" t="s">
        <v>28</v>
      </c>
      <c r="D3" s="31"/>
      <c r="E3" s="31"/>
      <c r="F3" s="31"/>
      <c r="G3" s="31"/>
      <c r="H3" s="31"/>
      <c r="I3" s="31"/>
      <c r="J3" s="31"/>
      <c r="K3" s="31"/>
      <c r="L3" s="31"/>
      <c r="M3" s="31"/>
      <c r="N3" s="31"/>
      <c r="O3" s="31"/>
      <c r="P3" s="31"/>
      <c r="Q3" s="31"/>
      <c r="R3" s="31"/>
      <c r="S3" s="31"/>
      <c r="T3" s="31"/>
      <c r="U3" s="31"/>
      <c r="V3" s="31"/>
      <c r="W3" s="31"/>
    </row>
    <row r="4" spans="1:23" ht="59.25" customHeight="1" x14ac:dyDescent="0.3">
      <c r="D4" s="31"/>
      <c r="E4" s="31"/>
      <c r="F4" s="31"/>
      <c r="G4" s="31"/>
      <c r="H4" s="31"/>
      <c r="I4" s="31"/>
      <c r="J4" s="31"/>
      <c r="K4" s="31"/>
      <c r="L4" s="31"/>
      <c r="M4" s="31"/>
      <c r="N4" s="31"/>
      <c r="O4" s="31"/>
      <c r="P4" s="31"/>
      <c r="Q4" s="31"/>
      <c r="R4" s="31"/>
      <c r="S4" s="31"/>
      <c r="T4" s="31"/>
      <c r="U4" s="31"/>
      <c r="V4" s="31"/>
      <c r="W4" s="31"/>
    </row>
    <row r="5" spans="1:23" ht="28.8" x14ac:dyDescent="0.3">
      <c r="A5" s="9" t="s">
        <v>11</v>
      </c>
      <c r="B5" s="10"/>
      <c r="C5" s="11" t="s">
        <v>12</v>
      </c>
      <c r="D5" s="32"/>
      <c r="E5" s="32"/>
      <c r="F5" s="32"/>
      <c r="G5" s="32"/>
      <c r="H5" s="32"/>
      <c r="I5" s="32"/>
      <c r="J5" s="32"/>
      <c r="K5" s="32"/>
      <c r="L5" s="32"/>
      <c r="M5" s="32"/>
      <c r="N5" s="32"/>
      <c r="O5" s="32"/>
      <c r="P5" s="32"/>
      <c r="Q5" s="32"/>
      <c r="R5" s="32"/>
      <c r="S5" s="32"/>
      <c r="T5" s="32"/>
      <c r="U5" s="32"/>
      <c r="V5" s="32"/>
      <c r="W5" s="32"/>
    </row>
    <row r="6" spans="1:23" ht="79.8" customHeight="1" x14ac:dyDescent="0.3">
      <c r="A6" s="20" t="s">
        <v>13</v>
      </c>
      <c r="B6" s="8" t="s">
        <v>37</v>
      </c>
      <c r="C6" s="29">
        <v>10</v>
      </c>
      <c r="D6" s="26"/>
      <c r="E6" s="26"/>
      <c r="F6" s="26"/>
      <c r="G6" s="26"/>
      <c r="H6" s="26"/>
      <c r="I6" s="26"/>
      <c r="J6" s="26"/>
      <c r="K6" s="26"/>
      <c r="L6" s="26"/>
      <c r="M6" s="26"/>
      <c r="N6" s="26"/>
      <c r="O6" s="26"/>
      <c r="P6" s="26"/>
      <c r="Q6" s="26"/>
      <c r="R6" s="26"/>
      <c r="S6" s="26"/>
      <c r="T6" s="26"/>
      <c r="U6" s="26"/>
      <c r="V6" s="26"/>
      <c r="W6" s="26"/>
    </row>
    <row r="7" spans="1:23" ht="108" customHeight="1" x14ac:dyDescent="0.3">
      <c r="A7" s="20" t="s">
        <v>13</v>
      </c>
      <c r="B7" s="8" t="s">
        <v>36</v>
      </c>
      <c r="C7" s="29">
        <v>15</v>
      </c>
      <c r="D7" s="26"/>
      <c r="E7" s="26"/>
      <c r="F7" s="26"/>
      <c r="G7" s="26"/>
      <c r="H7" s="26"/>
      <c r="I7" s="26"/>
      <c r="J7" s="26"/>
      <c r="K7" s="26"/>
      <c r="L7" s="26"/>
      <c r="M7" s="26"/>
      <c r="N7" s="26"/>
      <c r="O7" s="26"/>
      <c r="P7" s="26"/>
      <c r="Q7" s="26"/>
      <c r="R7" s="26"/>
      <c r="S7" s="26"/>
      <c r="T7" s="26"/>
      <c r="U7" s="26"/>
      <c r="V7" s="26"/>
      <c r="W7" s="26"/>
    </row>
    <row r="8" spans="1:23" ht="72" x14ac:dyDescent="0.3">
      <c r="A8" s="20" t="s">
        <v>13</v>
      </c>
      <c r="B8" s="8" t="s">
        <v>34</v>
      </c>
      <c r="C8" s="29">
        <v>15</v>
      </c>
      <c r="D8" s="26"/>
      <c r="E8" s="26"/>
      <c r="F8" s="26"/>
      <c r="G8" s="26"/>
      <c r="H8" s="26"/>
      <c r="I8" s="26"/>
      <c r="J8" s="26"/>
      <c r="K8" s="26"/>
      <c r="L8" s="26"/>
      <c r="M8" s="26"/>
      <c r="N8" s="26"/>
      <c r="O8" s="26"/>
      <c r="P8" s="26"/>
      <c r="Q8" s="26"/>
      <c r="R8" s="26"/>
      <c r="S8" s="26"/>
      <c r="T8" s="26"/>
      <c r="U8" s="26"/>
      <c r="V8" s="26"/>
      <c r="W8" s="26"/>
    </row>
    <row r="9" spans="1:23" ht="79.2" customHeight="1" x14ac:dyDescent="0.3">
      <c r="A9" s="20" t="s">
        <v>13</v>
      </c>
      <c r="B9" s="8" t="s">
        <v>35</v>
      </c>
      <c r="C9" s="29">
        <v>10</v>
      </c>
      <c r="D9" s="26"/>
      <c r="E9" s="26"/>
      <c r="F9" s="26"/>
      <c r="G9" s="26"/>
      <c r="H9" s="26"/>
      <c r="I9" s="26"/>
      <c r="J9" s="26"/>
      <c r="K9" s="26"/>
      <c r="L9" s="26"/>
      <c r="M9" s="26"/>
      <c r="N9" s="26"/>
      <c r="O9" s="26"/>
      <c r="P9" s="26"/>
      <c r="Q9" s="26"/>
      <c r="R9" s="26"/>
      <c r="S9" s="26"/>
      <c r="T9" s="26"/>
      <c r="U9" s="26"/>
      <c r="V9" s="26"/>
      <c r="W9" s="26"/>
    </row>
    <row r="10" spans="1:23" ht="48.6" customHeight="1" x14ac:dyDescent="0.3">
      <c r="A10" s="20" t="s">
        <v>13</v>
      </c>
      <c r="B10" s="8" t="s">
        <v>33</v>
      </c>
      <c r="C10" s="29">
        <v>10</v>
      </c>
      <c r="D10" s="26"/>
      <c r="E10" s="26"/>
      <c r="F10" s="26"/>
      <c r="G10" s="26"/>
      <c r="H10" s="26"/>
      <c r="I10" s="26"/>
      <c r="J10" s="26"/>
      <c r="K10" s="26"/>
      <c r="L10" s="26"/>
      <c r="M10" s="26"/>
      <c r="N10" s="26"/>
      <c r="O10" s="26"/>
      <c r="P10" s="26"/>
      <c r="Q10" s="26"/>
      <c r="R10" s="26"/>
      <c r="S10" s="26"/>
      <c r="T10" s="26"/>
      <c r="U10" s="26"/>
      <c r="V10" s="26"/>
      <c r="W10" s="26"/>
    </row>
    <row r="11" spans="1:23" x14ac:dyDescent="0.3">
      <c r="A11" s="27" t="s">
        <v>14</v>
      </c>
      <c r="B11" s="27"/>
      <c r="C11" s="28">
        <f t="shared" ref="C11:W11" si="0">SUM(C6:C10)</f>
        <v>60</v>
      </c>
      <c r="D11" s="28">
        <f t="shared" si="0"/>
        <v>0</v>
      </c>
      <c r="E11" s="28">
        <f t="shared" si="0"/>
        <v>0</v>
      </c>
      <c r="F11" s="28">
        <f t="shared" si="0"/>
        <v>0</v>
      </c>
      <c r="G11" s="28">
        <f t="shared" si="0"/>
        <v>0</v>
      </c>
      <c r="H11" s="28">
        <f t="shared" si="0"/>
        <v>0</v>
      </c>
      <c r="I11" s="28">
        <f t="shared" si="0"/>
        <v>0</v>
      </c>
      <c r="J11" s="28">
        <f t="shared" si="0"/>
        <v>0</v>
      </c>
      <c r="K11" s="28">
        <f t="shared" si="0"/>
        <v>0</v>
      </c>
      <c r="L11" s="28">
        <f t="shared" si="0"/>
        <v>0</v>
      </c>
      <c r="M11" s="28">
        <f t="shared" si="0"/>
        <v>0</v>
      </c>
      <c r="N11" s="28">
        <f t="shared" si="0"/>
        <v>0</v>
      </c>
      <c r="O11" s="28">
        <f t="shared" si="0"/>
        <v>0</v>
      </c>
      <c r="P11" s="28">
        <f t="shared" si="0"/>
        <v>0</v>
      </c>
      <c r="Q11" s="28">
        <f t="shared" si="0"/>
        <v>0</v>
      </c>
      <c r="R11" s="28">
        <f t="shared" si="0"/>
        <v>0</v>
      </c>
      <c r="S11" s="28">
        <f t="shared" si="0"/>
        <v>0</v>
      </c>
      <c r="T11" s="28">
        <f t="shared" si="0"/>
        <v>0</v>
      </c>
      <c r="U11" s="28">
        <f t="shared" si="0"/>
        <v>0</v>
      </c>
      <c r="V11" s="28">
        <f t="shared" si="0"/>
        <v>0</v>
      </c>
      <c r="W11" s="28">
        <f t="shared" si="0"/>
        <v>0</v>
      </c>
    </row>
    <row r="13" spans="1:23" x14ac:dyDescent="0.3">
      <c r="A13" t="s">
        <v>15</v>
      </c>
      <c r="B13" t="s">
        <v>16</v>
      </c>
    </row>
    <row r="14" spans="1:23" x14ac:dyDescent="0.3">
      <c r="B14" t="s">
        <v>17</v>
      </c>
    </row>
  </sheetData>
  <sheetProtection algorithmName="SHA-512" hashValue="k5O4SDCaIzi11E5tIysZtDTdsGOu57PbMgm6C7NvBjrO6JI65alOuGEOv/sPXOMcUeYi5ubWCnanpXFg/0+raQ==" saltValue="c+qVHYcai4xhxzx4Y8jq1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6">
    <cfRule type="expression" dxfId="9" priority="400">
      <formula>D6&gt;$C6</formula>
    </cfRule>
  </conditionalFormatting>
  <conditionalFormatting sqref="D7:W7">
    <cfRule type="expression" dxfId="8" priority="160">
      <formula>D7&gt;$C7</formula>
    </cfRule>
  </conditionalFormatting>
  <conditionalFormatting sqref="D8:W8">
    <cfRule type="expression" dxfId="7" priority="140">
      <formula>D8&gt;$C8</formula>
    </cfRule>
  </conditionalFormatting>
  <conditionalFormatting sqref="D9:W9">
    <cfRule type="expression" dxfId="6" priority="120">
      <formula>D9&gt;$C9</formula>
    </cfRule>
  </conditionalFormatting>
  <conditionalFormatting sqref="D10:W10">
    <cfRule type="expression" dxfId="5" priority="100">
      <formula>D10&gt;$C10</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3"/>
  <sheetViews>
    <sheetView zoomScale="70" zoomScaleNormal="70"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54.88671875" customWidth="1"/>
    <col min="4" max="23" width="6" customWidth="1"/>
  </cols>
  <sheetData>
    <row r="1" spans="1:23" ht="18" x14ac:dyDescent="0.35">
      <c r="A1" s="2" t="str">
        <f>Learners!A1</f>
        <v xml:space="preserve">Personal Effectiveness 4N1132 </v>
      </c>
    </row>
    <row r="2" spans="1:23" x14ac:dyDescent="0.3">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 x14ac:dyDescent="0.35">
      <c r="A3" s="2" t="s">
        <v>38</v>
      </c>
      <c r="D3" s="31"/>
      <c r="E3" s="31"/>
      <c r="F3" s="31"/>
      <c r="G3" s="31"/>
      <c r="H3" s="31"/>
      <c r="I3" s="31"/>
      <c r="J3" s="31"/>
      <c r="K3" s="31"/>
      <c r="L3" s="31"/>
      <c r="M3" s="31"/>
      <c r="N3" s="31"/>
      <c r="O3" s="31"/>
      <c r="P3" s="31"/>
      <c r="Q3" s="31"/>
      <c r="R3" s="31"/>
      <c r="S3" s="31"/>
      <c r="T3" s="31"/>
      <c r="U3" s="31"/>
      <c r="V3" s="31"/>
      <c r="W3" s="31"/>
    </row>
    <row r="4" spans="1:23" ht="59.25" customHeight="1" x14ac:dyDescent="0.3">
      <c r="D4" s="31"/>
      <c r="E4" s="31"/>
      <c r="F4" s="31"/>
      <c r="G4" s="31"/>
      <c r="H4" s="31"/>
      <c r="I4" s="31"/>
      <c r="J4" s="31"/>
      <c r="K4" s="31"/>
      <c r="L4" s="31"/>
      <c r="M4" s="31"/>
      <c r="N4" s="31"/>
      <c r="O4" s="31"/>
      <c r="P4" s="31"/>
      <c r="Q4" s="31"/>
      <c r="R4" s="31"/>
      <c r="S4" s="31"/>
      <c r="T4" s="31"/>
      <c r="U4" s="31"/>
      <c r="V4" s="31"/>
      <c r="W4" s="31"/>
    </row>
    <row r="5" spans="1:23" ht="28.8" x14ac:dyDescent="0.3">
      <c r="A5" s="9" t="s">
        <v>11</v>
      </c>
      <c r="B5" s="10"/>
      <c r="C5" s="11" t="s">
        <v>12</v>
      </c>
      <c r="D5" s="32"/>
      <c r="E5" s="32"/>
      <c r="F5" s="32"/>
      <c r="G5" s="32"/>
      <c r="H5" s="32"/>
      <c r="I5" s="32"/>
      <c r="J5" s="32"/>
      <c r="K5" s="32"/>
      <c r="L5" s="32"/>
      <c r="M5" s="32"/>
      <c r="N5" s="32"/>
      <c r="O5" s="32"/>
      <c r="P5" s="32"/>
      <c r="Q5" s="32"/>
      <c r="R5" s="32"/>
      <c r="S5" s="32"/>
      <c r="T5" s="32"/>
      <c r="U5" s="32"/>
      <c r="V5" s="32"/>
      <c r="W5" s="32"/>
    </row>
    <row r="6" spans="1:23" ht="93.6" customHeight="1" x14ac:dyDescent="0.3">
      <c r="A6" s="20" t="s">
        <v>13</v>
      </c>
      <c r="B6" s="8" t="s">
        <v>30</v>
      </c>
      <c r="C6" s="29">
        <v>10</v>
      </c>
      <c r="D6" s="26"/>
      <c r="E6" s="26"/>
      <c r="F6" s="26"/>
      <c r="G6" s="26"/>
      <c r="H6" s="26"/>
      <c r="I6" s="26"/>
      <c r="J6" s="26"/>
      <c r="K6" s="26"/>
      <c r="L6" s="26"/>
      <c r="M6" s="26"/>
      <c r="N6" s="26"/>
      <c r="O6" s="26"/>
      <c r="P6" s="26"/>
      <c r="Q6" s="26"/>
      <c r="R6" s="26"/>
      <c r="S6" s="26"/>
      <c r="T6" s="26"/>
      <c r="U6" s="26"/>
      <c r="V6" s="26"/>
      <c r="W6" s="26"/>
    </row>
    <row r="7" spans="1:23" ht="91.2" customHeight="1" x14ac:dyDescent="0.3">
      <c r="A7" s="20" t="s">
        <v>13</v>
      </c>
      <c r="B7" s="8" t="s">
        <v>29</v>
      </c>
      <c r="C7" s="29">
        <v>10</v>
      </c>
      <c r="D7" s="26"/>
      <c r="E7" s="26"/>
      <c r="F7" s="26"/>
      <c r="G7" s="26"/>
      <c r="H7" s="26"/>
      <c r="I7" s="26"/>
      <c r="J7" s="26"/>
      <c r="K7" s="26"/>
      <c r="L7" s="26"/>
      <c r="M7" s="26"/>
      <c r="N7" s="26"/>
      <c r="O7" s="26"/>
      <c r="P7" s="26"/>
      <c r="Q7" s="26"/>
      <c r="R7" s="26"/>
      <c r="S7" s="26"/>
      <c r="T7" s="26"/>
      <c r="U7" s="26"/>
      <c r="V7" s="26"/>
      <c r="W7" s="26"/>
    </row>
    <row r="8" spans="1:23" ht="62.4" customHeight="1" x14ac:dyDescent="0.3">
      <c r="A8" s="20" t="s">
        <v>13</v>
      </c>
      <c r="B8" s="8" t="s">
        <v>31</v>
      </c>
      <c r="C8" s="29">
        <v>5</v>
      </c>
      <c r="D8" s="26"/>
      <c r="E8" s="26"/>
      <c r="F8" s="26"/>
      <c r="G8" s="26"/>
      <c r="H8" s="26"/>
      <c r="I8" s="26"/>
      <c r="J8" s="26"/>
      <c r="K8" s="26"/>
      <c r="L8" s="26"/>
      <c r="M8" s="26"/>
      <c r="N8" s="26"/>
      <c r="O8" s="26"/>
      <c r="P8" s="26"/>
      <c r="Q8" s="26"/>
      <c r="R8" s="26"/>
      <c r="S8" s="26"/>
      <c r="T8" s="26"/>
      <c r="U8" s="26"/>
      <c r="V8" s="26"/>
      <c r="W8" s="26"/>
    </row>
    <row r="9" spans="1:23" ht="193.2" customHeight="1" x14ac:dyDescent="0.3">
      <c r="A9" s="20" t="s">
        <v>13</v>
      </c>
      <c r="B9" s="8" t="s">
        <v>32</v>
      </c>
      <c r="C9" s="29">
        <v>15</v>
      </c>
      <c r="D9" s="26"/>
      <c r="E9" s="26"/>
      <c r="F9" s="26"/>
      <c r="G9" s="26"/>
      <c r="H9" s="26"/>
      <c r="I9" s="26"/>
      <c r="J9" s="26"/>
      <c r="K9" s="26"/>
      <c r="L9" s="26"/>
      <c r="M9" s="26"/>
      <c r="N9" s="26"/>
      <c r="O9" s="26"/>
      <c r="P9" s="26"/>
      <c r="Q9" s="26"/>
      <c r="R9" s="26"/>
      <c r="S9" s="26"/>
      <c r="T9" s="26"/>
      <c r="U9" s="26"/>
      <c r="V9" s="26"/>
      <c r="W9" s="26"/>
    </row>
    <row r="10" spans="1:23" x14ac:dyDescent="0.3">
      <c r="A10" s="27" t="s">
        <v>14</v>
      </c>
      <c r="B10" s="27"/>
      <c r="C10" s="28">
        <f t="shared" ref="C10:W10" si="0">SUM(C6:C9)</f>
        <v>40</v>
      </c>
      <c r="D10" s="28">
        <f t="shared" si="0"/>
        <v>0</v>
      </c>
      <c r="E10" s="28">
        <f t="shared" si="0"/>
        <v>0</v>
      </c>
      <c r="F10" s="28">
        <f t="shared" si="0"/>
        <v>0</v>
      </c>
      <c r="G10" s="28">
        <f t="shared" si="0"/>
        <v>0</v>
      </c>
      <c r="H10" s="28">
        <f t="shared" si="0"/>
        <v>0</v>
      </c>
      <c r="I10" s="28">
        <f t="shared" si="0"/>
        <v>0</v>
      </c>
      <c r="J10" s="28">
        <f t="shared" si="0"/>
        <v>0</v>
      </c>
      <c r="K10" s="28">
        <f t="shared" si="0"/>
        <v>0</v>
      </c>
      <c r="L10" s="28">
        <f t="shared" si="0"/>
        <v>0</v>
      </c>
      <c r="M10" s="28">
        <f t="shared" si="0"/>
        <v>0</v>
      </c>
      <c r="N10" s="28">
        <f t="shared" si="0"/>
        <v>0</v>
      </c>
      <c r="O10" s="28">
        <f t="shared" si="0"/>
        <v>0</v>
      </c>
      <c r="P10" s="28">
        <f t="shared" si="0"/>
        <v>0</v>
      </c>
      <c r="Q10" s="28">
        <f t="shared" si="0"/>
        <v>0</v>
      </c>
      <c r="R10" s="28">
        <f t="shared" si="0"/>
        <v>0</v>
      </c>
      <c r="S10" s="28">
        <f t="shared" si="0"/>
        <v>0</v>
      </c>
      <c r="T10" s="28">
        <f t="shared" si="0"/>
        <v>0</v>
      </c>
      <c r="U10" s="28">
        <f t="shared" si="0"/>
        <v>0</v>
      </c>
      <c r="V10" s="28">
        <f t="shared" si="0"/>
        <v>0</v>
      </c>
      <c r="W10" s="28">
        <f t="shared" si="0"/>
        <v>0</v>
      </c>
    </row>
    <row r="12" spans="1:23" x14ac:dyDescent="0.3">
      <c r="A12" t="s">
        <v>15</v>
      </c>
      <c r="B12" t="s">
        <v>16</v>
      </c>
    </row>
    <row r="13" spans="1:23" x14ac:dyDescent="0.3">
      <c r="B13" t="s">
        <v>17</v>
      </c>
    </row>
  </sheetData>
  <sheetProtection algorithmName="SHA-512" hashValue="dPgVdJ1Qgi6SyuMntf/o5a+H858tAHw+2oXTIFJmZd56/0U7bxHvA48Ci7YKrD/wdwjMbbGsBUiRLLDwE7wKDQ==" saltValue="CF0rqCIsVOjM5Y8d0SvLM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6">
    <cfRule type="expression" dxfId="4" priority="220">
      <formula>D6&gt;$C6</formula>
    </cfRule>
  </conditionalFormatting>
  <conditionalFormatting sqref="D7:W7">
    <cfRule type="expression" dxfId="3" priority="160">
      <formula>D7&gt;$C7</formula>
    </cfRule>
  </conditionalFormatting>
  <conditionalFormatting sqref="D8:W8">
    <cfRule type="expression" dxfId="2" priority="140">
      <formula>D8&gt;$C8</formula>
    </cfRule>
  </conditionalFormatting>
  <conditionalFormatting sqref="D9:W9">
    <cfRule type="expression" dxfId="1" priority="100">
      <formula>D9&gt;$C9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zoomScale="80" zoomScaleNormal="80" workbookViewId="0">
      <selection activeCell="I24" sqref="I24"/>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2" t="s">
        <v>18</v>
      </c>
    </row>
    <row r="2" spans="1:9" ht="21" x14ac:dyDescent="0.4">
      <c r="A2" s="13" t="s">
        <v>19</v>
      </c>
    </row>
    <row r="4" spans="1:9" ht="18" x14ac:dyDescent="0.35">
      <c r="A4" s="2" t="str">
        <f>Learners!A1</f>
        <v xml:space="preserve">Personal Effectiveness 4N1132 </v>
      </c>
    </row>
    <row r="6" spans="1:9" ht="27.6" x14ac:dyDescent="0.3">
      <c r="A6" s="15" t="s">
        <v>7</v>
      </c>
      <c r="B6" s="15" t="s">
        <v>9</v>
      </c>
      <c r="C6" s="15" t="s">
        <v>8</v>
      </c>
      <c r="D6" s="16" t="s">
        <v>20</v>
      </c>
      <c r="E6" s="16" t="s">
        <v>21</v>
      </c>
      <c r="F6" s="16" t="s">
        <v>22</v>
      </c>
      <c r="G6" s="16" t="s">
        <v>23</v>
      </c>
      <c r="H6" s="16" t="s">
        <v>24</v>
      </c>
      <c r="I6" s="16" t="s">
        <v>25</v>
      </c>
    </row>
    <row r="7" spans="1:9" ht="23.25" customHeight="1" x14ac:dyDescent="0.3">
      <c r="A7" s="19">
        <v>1</v>
      </c>
      <c r="B7" s="21" t="str">
        <f>IF(Learners!C11="","",Learners!C11)</f>
        <v/>
      </c>
      <c r="C7" s="21" t="str">
        <f>IF(Learners!B11="","",Learners!B11)</f>
        <v/>
      </c>
      <c r="D7" s="19" t="str">
        <f>IF(Learners!D$11="","",Learners!D$11)</f>
        <v/>
      </c>
      <c r="E7" s="19">
        <f>'Collection of Work'!$D$11</f>
        <v>0</v>
      </c>
      <c r="F7" s="19">
        <f>'Skills Demo'!$D$10</f>
        <v>0</v>
      </c>
      <c r="G7" s="19" t="str">
        <f t="shared" ref="G7:G26" si="0">IF(B7="","",SUM(E7:F7))</f>
        <v/>
      </c>
      <c r="H7" s="19" t="str">
        <f>IF(G7="","",IF(G7&gt;79,"D",IF(G7&gt;64,"M", IF(G7&gt;49,"P",IF(G7&lt;50,"U")))))</f>
        <v/>
      </c>
      <c r="I7" s="22"/>
    </row>
    <row r="8" spans="1:9" ht="23.25" customHeight="1" x14ac:dyDescent="0.3">
      <c r="A8" s="23">
        <v>2</v>
      </c>
      <c r="B8" s="24" t="str">
        <f>IF(Learners!C12="","",Learners!C12)</f>
        <v/>
      </c>
      <c r="C8" s="24" t="str">
        <f>IF(Learners!B12="","",Learners!B12)</f>
        <v/>
      </c>
      <c r="D8" s="23" t="str">
        <f>IF(Learners!D12="","",Learners!D12)</f>
        <v/>
      </c>
      <c r="E8" s="23">
        <f>'Collection of Work'!$E$11</f>
        <v>0</v>
      </c>
      <c r="F8" s="23">
        <f>'Skills Demo'!$E$10</f>
        <v>0</v>
      </c>
      <c r="G8" s="23" t="str">
        <f t="shared" si="0"/>
        <v/>
      </c>
      <c r="H8" s="18" t="str">
        <f t="shared" ref="H8:H26" si="1">IF(G8="","",IF(G8&gt;79,"D",IF(G8&gt;64,"M", IF(G8&gt;49,"P",IF(G8&lt;50,"U")))))</f>
        <v/>
      </c>
      <c r="I8" s="25"/>
    </row>
    <row r="9" spans="1:9" ht="23.25" customHeight="1" x14ac:dyDescent="0.3">
      <c r="A9" s="19">
        <v>3</v>
      </c>
      <c r="B9" s="21" t="str">
        <f>IF(Learners!C13="","",Learners!C13)</f>
        <v/>
      </c>
      <c r="C9" s="21" t="str">
        <f>IF(Learners!B13="","",Learners!B13)</f>
        <v/>
      </c>
      <c r="D9" s="19" t="str">
        <f>IF(Learners!D13="","",Learners!D13)</f>
        <v/>
      </c>
      <c r="E9" s="19">
        <f>'Collection of Work'!$F$11</f>
        <v>0</v>
      </c>
      <c r="F9" s="19">
        <f>'Skills Demo'!$F$10</f>
        <v>0</v>
      </c>
      <c r="G9" s="19" t="str">
        <f t="shared" si="0"/>
        <v/>
      </c>
      <c r="H9" s="19" t="str">
        <f t="shared" si="1"/>
        <v/>
      </c>
      <c r="I9" s="22"/>
    </row>
    <row r="10" spans="1:9" ht="23.25" customHeight="1" x14ac:dyDescent="0.3">
      <c r="A10" s="23">
        <v>4</v>
      </c>
      <c r="B10" s="24" t="str">
        <f>IF(Learners!C14="","",Learners!C14)</f>
        <v/>
      </c>
      <c r="C10" s="24" t="str">
        <f>IF(Learners!B14="","",Learners!B14)</f>
        <v/>
      </c>
      <c r="D10" s="23" t="str">
        <f>IF(Learners!D14="","",Learners!D14)</f>
        <v/>
      </c>
      <c r="E10" s="23">
        <f>'Collection of Work'!$G$11</f>
        <v>0</v>
      </c>
      <c r="F10" s="23">
        <f>'Skills Demo'!$G$10</f>
        <v>0</v>
      </c>
      <c r="G10" s="23" t="str">
        <f t="shared" si="0"/>
        <v/>
      </c>
      <c r="H10" s="18" t="str">
        <f t="shared" si="1"/>
        <v/>
      </c>
      <c r="I10" s="25"/>
    </row>
    <row r="11" spans="1:9" ht="23.25" customHeight="1" x14ac:dyDescent="0.3">
      <c r="A11" s="19">
        <v>5</v>
      </c>
      <c r="B11" s="21" t="str">
        <f>IF(Learners!C15="","",Learners!C15)</f>
        <v/>
      </c>
      <c r="C11" s="21" t="str">
        <f>IF(Learners!B15="","",Learners!B15)</f>
        <v/>
      </c>
      <c r="D11" s="19" t="str">
        <f>IF(Learners!D15="","",Learners!D15)</f>
        <v/>
      </c>
      <c r="E11" s="19">
        <f>'Collection of Work'!$H$11</f>
        <v>0</v>
      </c>
      <c r="F11" s="19">
        <f>'Skills Demo'!$H$10</f>
        <v>0</v>
      </c>
      <c r="G11" s="19" t="str">
        <f t="shared" si="0"/>
        <v/>
      </c>
      <c r="H11" s="19" t="str">
        <f t="shared" si="1"/>
        <v/>
      </c>
      <c r="I11" s="22"/>
    </row>
    <row r="12" spans="1:9" ht="23.25" customHeight="1" x14ac:dyDescent="0.3">
      <c r="A12" s="23">
        <v>6</v>
      </c>
      <c r="B12" s="24" t="str">
        <f>IF(Learners!C16="","",Learners!C16)</f>
        <v/>
      </c>
      <c r="C12" s="24" t="str">
        <f>IF(Learners!B16="","",Learners!B16)</f>
        <v/>
      </c>
      <c r="D12" s="23" t="str">
        <f>IF(Learners!D16="","",Learners!D16)</f>
        <v/>
      </c>
      <c r="E12" s="23">
        <f>'Collection of Work'!$I$11</f>
        <v>0</v>
      </c>
      <c r="F12" s="23">
        <f>'Skills Demo'!$I$10</f>
        <v>0</v>
      </c>
      <c r="G12" s="23" t="str">
        <f t="shared" si="0"/>
        <v/>
      </c>
      <c r="H12" s="18" t="str">
        <f t="shared" si="1"/>
        <v/>
      </c>
      <c r="I12" s="25"/>
    </row>
    <row r="13" spans="1:9" ht="23.25" customHeight="1" x14ac:dyDescent="0.3">
      <c r="A13" s="19">
        <v>7</v>
      </c>
      <c r="B13" s="21" t="str">
        <f>IF(Learners!C17="","",Learners!C17)</f>
        <v/>
      </c>
      <c r="C13" s="21" t="str">
        <f>IF(Learners!B17="","",Learners!B17)</f>
        <v/>
      </c>
      <c r="D13" s="19" t="str">
        <f>IF(Learners!D17="","",Learners!D17)</f>
        <v/>
      </c>
      <c r="E13" s="19">
        <f>'Collection of Work'!$J$11</f>
        <v>0</v>
      </c>
      <c r="F13" s="19">
        <f>'Skills Demo'!$J$10</f>
        <v>0</v>
      </c>
      <c r="G13" s="19" t="str">
        <f t="shared" si="0"/>
        <v/>
      </c>
      <c r="H13" s="19" t="str">
        <f t="shared" si="1"/>
        <v/>
      </c>
      <c r="I13" s="22"/>
    </row>
    <row r="14" spans="1:9" ht="23.25" customHeight="1" x14ac:dyDescent="0.3">
      <c r="A14" s="23">
        <v>8</v>
      </c>
      <c r="B14" s="24" t="str">
        <f>IF(Learners!C18="","",Learners!C18)</f>
        <v/>
      </c>
      <c r="C14" s="24" t="str">
        <f>IF(Learners!B18="","",Learners!B18)</f>
        <v/>
      </c>
      <c r="D14" s="23" t="str">
        <f>IF(Learners!D18="","",Learners!D18)</f>
        <v/>
      </c>
      <c r="E14" s="23">
        <f>'Collection of Work'!$K$11</f>
        <v>0</v>
      </c>
      <c r="F14" s="23">
        <f>'Skills Demo'!$K$10</f>
        <v>0</v>
      </c>
      <c r="G14" s="23" t="str">
        <f t="shared" si="0"/>
        <v/>
      </c>
      <c r="H14" s="18" t="str">
        <f t="shared" si="1"/>
        <v/>
      </c>
      <c r="I14" s="25"/>
    </row>
    <row r="15" spans="1:9" ht="23.25" customHeight="1" x14ac:dyDescent="0.3">
      <c r="A15" s="19">
        <v>9</v>
      </c>
      <c r="B15" s="21" t="str">
        <f>IF(Learners!C19="","",Learners!C19)</f>
        <v/>
      </c>
      <c r="C15" s="21" t="str">
        <f>IF(Learners!B19="","",Learners!B19)</f>
        <v/>
      </c>
      <c r="D15" s="19" t="str">
        <f>IF(Learners!D19="","",Learners!D19)</f>
        <v/>
      </c>
      <c r="E15" s="19">
        <f>'Collection of Work'!$L$11</f>
        <v>0</v>
      </c>
      <c r="F15" s="19">
        <f>'Skills Demo'!$L$10</f>
        <v>0</v>
      </c>
      <c r="G15" s="19" t="str">
        <f t="shared" si="0"/>
        <v/>
      </c>
      <c r="H15" s="19" t="str">
        <f t="shared" si="1"/>
        <v/>
      </c>
      <c r="I15" s="22"/>
    </row>
    <row r="16" spans="1:9" ht="23.25" customHeight="1" x14ac:dyDescent="0.3">
      <c r="A16" s="23">
        <v>10</v>
      </c>
      <c r="B16" s="24" t="str">
        <f>IF(Learners!C20="","",Learners!C20)</f>
        <v/>
      </c>
      <c r="C16" s="24" t="str">
        <f>IF(Learners!B20="","",Learners!B20)</f>
        <v/>
      </c>
      <c r="D16" s="23" t="str">
        <f>IF(Learners!D20="","",Learners!D20)</f>
        <v/>
      </c>
      <c r="E16" s="23">
        <f>'Collection of Work'!$M$11</f>
        <v>0</v>
      </c>
      <c r="F16" s="23">
        <f>'Skills Demo'!$M$10</f>
        <v>0</v>
      </c>
      <c r="G16" s="23" t="str">
        <f t="shared" si="0"/>
        <v/>
      </c>
      <c r="H16" s="18" t="str">
        <f t="shared" si="1"/>
        <v/>
      </c>
      <c r="I16" s="25"/>
    </row>
    <row r="17" spans="1:9" ht="23.25" customHeight="1" x14ac:dyDescent="0.3">
      <c r="A17" s="19">
        <v>11</v>
      </c>
      <c r="B17" s="21" t="str">
        <f>IF(Learners!C21="","",Learners!C21)</f>
        <v/>
      </c>
      <c r="C17" s="21" t="str">
        <f>IF(Learners!B21="","",Learners!B21)</f>
        <v/>
      </c>
      <c r="D17" s="19" t="str">
        <f>IF(Learners!D21="","",Learners!D21)</f>
        <v/>
      </c>
      <c r="E17" s="19">
        <f>'Collection of Work'!$N$11</f>
        <v>0</v>
      </c>
      <c r="F17" s="19">
        <f>'Skills Demo'!$N$10</f>
        <v>0</v>
      </c>
      <c r="G17" s="19" t="str">
        <f t="shared" si="0"/>
        <v/>
      </c>
      <c r="H17" s="19" t="str">
        <f t="shared" si="1"/>
        <v/>
      </c>
      <c r="I17" s="22"/>
    </row>
    <row r="18" spans="1:9" ht="23.25" customHeight="1" x14ac:dyDescent="0.3">
      <c r="A18" s="23">
        <v>12</v>
      </c>
      <c r="B18" s="24" t="str">
        <f>IF(Learners!C22="","",Learners!C22)</f>
        <v/>
      </c>
      <c r="C18" s="24" t="str">
        <f>IF(Learners!B22="","",Learners!B22)</f>
        <v/>
      </c>
      <c r="D18" s="23" t="str">
        <f>IF(Learners!D22="","",Learners!D22)</f>
        <v/>
      </c>
      <c r="E18" s="23">
        <f>'Collection of Work'!$O$11</f>
        <v>0</v>
      </c>
      <c r="F18" s="23">
        <f>'Skills Demo'!$O$10</f>
        <v>0</v>
      </c>
      <c r="G18" s="23" t="str">
        <f t="shared" si="0"/>
        <v/>
      </c>
      <c r="H18" s="18" t="str">
        <f t="shared" si="1"/>
        <v/>
      </c>
      <c r="I18" s="25"/>
    </row>
    <row r="19" spans="1:9" ht="23.25" customHeight="1" x14ac:dyDescent="0.3">
      <c r="A19" s="19">
        <v>13</v>
      </c>
      <c r="B19" s="21" t="str">
        <f>IF(Learners!C23="","",Learners!C23)</f>
        <v/>
      </c>
      <c r="C19" s="21" t="str">
        <f>IF(Learners!B23="","",Learners!B23)</f>
        <v/>
      </c>
      <c r="D19" s="19" t="str">
        <f>IF(Learners!D23="","",Learners!D23)</f>
        <v/>
      </c>
      <c r="E19" s="19">
        <f>'Collection of Work'!$P$11</f>
        <v>0</v>
      </c>
      <c r="F19" s="19">
        <f>'Skills Demo'!$P$10</f>
        <v>0</v>
      </c>
      <c r="G19" s="19" t="str">
        <f t="shared" si="0"/>
        <v/>
      </c>
      <c r="H19" s="19" t="str">
        <f t="shared" si="1"/>
        <v/>
      </c>
      <c r="I19" s="22"/>
    </row>
    <row r="20" spans="1:9" ht="23.25" customHeight="1" x14ac:dyDescent="0.3">
      <c r="A20" s="23">
        <v>14</v>
      </c>
      <c r="B20" s="24" t="str">
        <f>IF(Learners!C24="","",Learners!C24)</f>
        <v/>
      </c>
      <c r="C20" s="24" t="str">
        <f>IF(Learners!B24="","",Learners!B24)</f>
        <v/>
      </c>
      <c r="D20" s="23" t="str">
        <f>IF(Learners!D24="","",Learners!D24)</f>
        <v/>
      </c>
      <c r="E20" s="23">
        <f>'Collection of Work'!$Q$11</f>
        <v>0</v>
      </c>
      <c r="F20" s="23">
        <f>'Skills Demo'!$Q$10</f>
        <v>0</v>
      </c>
      <c r="G20" s="23" t="str">
        <f t="shared" si="0"/>
        <v/>
      </c>
      <c r="H20" s="18" t="str">
        <f t="shared" si="1"/>
        <v/>
      </c>
      <c r="I20" s="25"/>
    </row>
    <row r="21" spans="1:9" ht="23.25" customHeight="1" x14ac:dyDescent="0.3">
      <c r="A21" s="19">
        <v>15</v>
      </c>
      <c r="B21" s="21" t="str">
        <f>IF(Learners!C25="","",Learners!C25)</f>
        <v/>
      </c>
      <c r="C21" s="21" t="str">
        <f>IF(Learners!B25="","",Learners!B25)</f>
        <v/>
      </c>
      <c r="D21" s="19" t="str">
        <f>IF(Learners!D25="","",Learners!D25)</f>
        <v/>
      </c>
      <c r="E21" s="19">
        <f>'Collection of Work'!$R$11</f>
        <v>0</v>
      </c>
      <c r="F21" s="19">
        <f>'Skills Demo'!$R$10</f>
        <v>0</v>
      </c>
      <c r="G21" s="19" t="str">
        <f t="shared" si="0"/>
        <v/>
      </c>
      <c r="H21" s="19" t="str">
        <f t="shared" si="1"/>
        <v/>
      </c>
      <c r="I21" s="22"/>
    </row>
    <row r="22" spans="1:9" ht="23.25" customHeight="1" x14ac:dyDescent="0.3">
      <c r="A22" s="23">
        <v>16</v>
      </c>
      <c r="B22" s="24" t="str">
        <f>IF(Learners!C26="","",Learners!C26)</f>
        <v/>
      </c>
      <c r="C22" s="24" t="str">
        <f>IF(Learners!B26="","",Learners!B26)</f>
        <v/>
      </c>
      <c r="D22" s="23" t="str">
        <f>IF(Learners!D26="","",Learners!D26)</f>
        <v/>
      </c>
      <c r="E22" s="23">
        <f>'Collection of Work'!$S$11</f>
        <v>0</v>
      </c>
      <c r="F22" s="23">
        <f>'Skills Demo'!$S$10</f>
        <v>0</v>
      </c>
      <c r="G22" s="23" t="str">
        <f t="shared" si="0"/>
        <v/>
      </c>
      <c r="H22" s="18" t="str">
        <f t="shared" si="1"/>
        <v/>
      </c>
      <c r="I22" s="25"/>
    </row>
    <row r="23" spans="1:9" ht="23.25" customHeight="1" x14ac:dyDescent="0.3">
      <c r="A23" s="19">
        <v>17</v>
      </c>
      <c r="B23" s="21" t="str">
        <f>IF(Learners!C27="","",Learners!C27)</f>
        <v/>
      </c>
      <c r="C23" s="21" t="str">
        <f>IF(Learners!B27="","",Learners!B27)</f>
        <v/>
      </c>
      <c r="D23" s="19" t="str">
        <f>IF(Learners!D27="","",Learners!D27)</f>
        <v/>
      </c>
      <c r="E23" s="19">
        <f>'Collection of Work'!$T$11</f>
        <v>0</v>
      </c>
      <c r="F23" s="19">
        <f>'Skills Demo'!$T$10</f>
        <v>0</v>
      </c>
      <c r="G23" s="19" t="str">
        <f t="shared" si="0"/>
        <v/>
      </c>
      <c r="H23" s="19" t="str">
        <f t="shared" si="1"/>
        <v/>
      </c>
      <c r="I23" s="22"/>
    </row>
    <row r="24" spans="1:9" ht="23.25" customHeight="1" x14ac:dyDescent="0.3">
      <c r="A24" s="23">
        <v>18</v>
      </c>
      <c r="B24" s="24" t="str">
        <f>IF(Learners!C28="","",Learners!C28)</f>
        <v/>
      </c>
      <c r="C24" s="24" t="str">
        <f>IF(Learners!B28="","",Learners!B28)</f>
        <v/>
      </c>
      <c r="D24" s="23" t="str">
        <f>IF(Learners!D28="","",Learners!D28)</f>
        <v/>
      </c>
      <c r="E24" s="23">
        <f>'Collection of Work'!$U$11</f>
        <v>0</v>
      </c>
      <c r="F24" s="23">
        <f>'Skills Demo'!$U$10</f>
        <v>0</v>
      </c>
      <c r="G24" s="23" t="str">
        <f t="shared" si="0"/>
        <v/>
      </c>
      <c r="H24" s="18" t="str">
        <f t="shared" si="1"/>
        <v/>
      </c>
      <c r="I24" s="25"/>
    </row>
    <row r="25" spans="1:9" ht="23.25" customHeight="1" x14ac:dyDescent="0.3">
      <c r="A25" s="19">
        <v>19</v>
      </c>
      <c r="B25" s="21" t="str">
        <f>IF(Learners!C29="","",Learners!C29)</f>
        <v/>
      </c>
      <c r="C25" s="21" t="str">
        <f>IF(Learners!B29="","",Learners!B29)</f>
        <v/>
      </c>
      <c r="D25" s="19" t="str">
        <f>IF(Learners!D29="","",Learners!D29)</f>
        <v/>
      </c>
      <c r="E25" s="19">
        <f>'Collection of Work'!$V$11</f>
        <v>0</v>
      </c>
      <c r="F25" s="19">
        <f>'Skills Demo'!$V$10</f>
        <v>0</v>
      </c>
      <c r="G25" s="19" t="str">
        <f t="shared" si="0"/>
        <v/>
      </c>
      <c r="H25" s="19" t="str">
        <f t="shared" si="1"/>
        <v/>
      </c>
      <c r="I25" s="22"/>
    </row>
    <row r="26" spans="1:9" ht="23.25" customHeight="1" x14ac:dyDescent="0.3">
      <c r="A26" s="23">
        <v>20</v>
      </c>
      <c r="B26" s="24" t="str">
        <f>IF(Learners!C30="","",Learners!C30)</f>
        <v/>
      </c>
      <c r="C26" s="24" t="str">
        <f>IF(Learners!B30="","",Learners!B30)</f>
        <v/>
      </c>
      <c r="D26" s="23" t="str">
        <f>IF(Learners!D30="","",Learners!D30)</f>
        <v/>
      </c>
      <c r="E26" s="23">
        <f>'Collection of Work'!$W$11</f>
        <v>0</v>
      </c>
      <c r="F26" s="23">
        <f>'Skills Demo'!$W$10</f>
        <v>0</v>
      </c>
      <c r="G26" s="23" t="str">
        <f t="shared" si="0"/>
        <v/>
      </c>
      <c r="H26" s="18" t="str">
        <f t="shared" si="1"/>
        <v/>
      </c>
      <c r="I26" s="25"/>
    </row>
    <row r="27" spans="1:9" x14ac:dyDescent="0.3">
      <c r="I27" s="17"/>
    </row>
    <row r="28" spans="1:9" ht="29.25" customHeight="1" x14ac:dyDescent="0.3">
      <c r="A28" s="33" t="s">
        <v>26</v>
      </c>
      <c r="B28" s="34"/>
      <c r="C28" s="34"/>
      <c r="D28" s="34"/>
      <c r="E28" s="34"/>
      <c r="F28" s="34"/>
      <c r="G28" s="34"/>
      <c r="H28" s="34"/>
      <c r="I28" s="34"/>
    </row>
    <row r="29" spans="1:9" ht="30" customHeight="1" x14ac:dyDescent="0.3">
      <c r="A29" s="35" t="s">
        <v>27</v>
      </c>
      <c r="B29" s="36"/>
      <c r="C29" s="36"/>
      <c r="D29" s="36"/>
      <c r="E29" s="36"/>
      <c r="F29" s="36"/>
      <c r="G29" s="36"/>
      <c r="H29" s="36"/>
      <c r="I29" s="36"/>
    </row>
    <row r="30" spans="1:9" x14ac:dyDescent="0.3">
      <c r="B30" s="7"/>
    </row>
  </sheetData>
  <sheetProtection algorithmName="SHA-512" hashValue="8xwXJzgU/9P+I1EhBXn2jfB1PwcM8E+sInZETJS9G0c/wNKT4uP1nk2hcfDz9e4AY+ryuBtpDcLYHKX+F7vdBQ==" saltValue="3P4vH0kYXxErYD2u9/BBR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80ce844a-3414-47bc-be42-35076de08631"/>
    <ds:schemaRef ds:uri="http://schemas.openxmlformats.org/package/2006/metadata/core-properties"/>
    <ds:schemaRef ds:uri="8a304dd5-7e6f-40be-acfb-5410e2b167fb"/>
    <ds:schemaRef ds:uri="http://purl.org/dc/dcmityp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2024-09-04T09:14:53Z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