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3040" windowHeight="810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0" i="2" l="1"/>
  <c r="E26" i="6" s="1"/>
  <c r="V10" i="2"/>
  <c r="E25" i="6" s="1"/>
  <c r="U10" i="2"/>
  <c r="E24" i="6" s="1"/>
  <c r="T10" i="2"/>
  <c r="E23" i="6" s="1"/>
  <c r="S10" i="2"/>
  <c r="E22" i="6" s="1"/>
  <c r="R10" i="2"/>
  <c r="E21" i="6" s="1"/>
  <c r="Q10" i="2"/>
  <c r="E20" i="6" s="1"/>
  <c r="P10" i="2"/>
  <c r="E19" i="6" s="1"/>
  <c r="O10" i="2"/>
  <c r="E18" i="6" s="1"/>
  <c r="N10" i="2"/>
  <c r="E17" i="6" s="1"/>
  <c r="M10" i="2"/>
  <c r="E16" i="6" s="1"/>
  <c r="L10" i="2"/>
  <c r="E15" i="6" s="1"/>
  <c r="K10" i="2"/>
  <c r="E14" i="6" s="1"/>
  <c r="J10" i="2"/>
  <c r="E13" i="6" s="1"/>
  <c r="I10" i="2"/>
  <c r="E12" i="6" s="1"/>
  <c r="H10" i="2"/>
  <c r="E11" i="6" s="1"/>
  <c r="G10" i="2"/>
  <c r="E10" i="6" s="1"/>
  <c r="F10" i="2"/>
  <c r="E9" i="6" s="1"/>
  <c r="E10" i="2"/>
  <c r="E8" i="6" s="1"/>
  <c r="D10" i="2"/>
  <c r="E7" i="6" s="1"/>
  <c r="C10"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F26" i="6" l="1"/>
  <c r="G26" i="6" s="1"/>
  <c r="F25" i="6" l="1"/>
  <c r="G25" i="6" s="1"/>
  <c r="F24" i="6"/>
  <c r="G24" i="6" s="1"/>
  <c r="F22" i="6"/>
  <c r="G22" i="6" s="1"/>
  <c r="F8" i="6"/>
  <c r="G8" i="6" s="1"/>
  <c r="F20" i="6"/>
  <c r="G20" i="6" s="1"/>
  <c r="F9" i="6"/>
  <c r="G9" i="6" s="1"/>
  <c r="F10" i="6"/>
  <c r="G10" i="6" s="1"/>
  <c r="F12" i="6"/>
  <c r="G12" i="6" s="1"/>
  <c r="F16" i="6"/>
  <c r="G16" i="6" s="1"/>
  <c r="F7" i="6"/>
  <c r="G7" i="6" s="1"/>
  <c r="F14" i="6"/>
  <c r="G14" i="6" s="1"/>
  <c r="F11" i="6"/>
  <c r="G11" i="6" s="1"/>
  <c r="F13" i="6"/>
  <c r="G13" i="6" s="1"/>
  <c r="F21" i="6"/>
  <c r="G21" i="6" s="1"/>
  <c r="F17" i="6"/>
  <c r="G17" i="6" s="1"/>
  <c r="F19" i="6"/>
  <c r="G19" i="6" s="1"/>
  <c r="F15" i="6"/>
  <c r="G15" i="6" s="1"/>
  <c r="F18" i="6"/>
  <c r="G18" i="6" s="1"/>
  <c r="F23" i="6"/>
  <c r="G23" i="6" s="1"/>
</calcChain>
</file>

<file path=xl/sharedStrings.xml><?xml version="1.0" encoding="utf-8"?>
<sst xmlns="http://schemas.openxmlformats.org/spreadsheetml/2006/main" count="39" uniqueCount="33">
  <si>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</si>
  <si>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</si>
  <si>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</si>
  <si>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</si>
  <si>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</si>
  <si>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</si>
  <si>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</si>
  <si>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</si>
  <si>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</si>
  <si>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</si>
  <si>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</si>
  <si>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</si>
  <si>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</si>
  <si>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</si>
  <si>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</si>
  <si>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</si>
  <si>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</si>
  <si>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</si>
  <si>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</si>
  <si>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</si>
  <si>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</si>
  <si>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</si>
  <si>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</si>
  <si>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</si>
  <si>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</si>
  <si>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</si>
  <si>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</si>
  <si>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4N1871 Painting</t>
  </si>
  <si>
    <t>Portfolio/Collection of Work: 100%</t>
  </si>
  <si>
    <r>
      <rPr>
        <b/>
        <sz val="11"/>
        <color theme="1"/>
        <rFont val="Calibri"/>
        <family val="2"/>
        <scheme val="minor"/>
      </rPr>
      <t>Section 1 : Cultural and Historical Context of Painting.</t>
    </r>
    <r>
      <rPr>
        <sz val="11"/>
        <color theme="1"/>
        <rFont val="Calibri"/>
        <family val="2"/>
        <scheme val="minor"/>
      </rPr>
      <t xml:space="preserve">
Evidence of knowledge of diverse range of painting traditions and media within a range of cultures.
• Discuss use of art elements and principles in specific paint work.
• Use language of art history and appreciation with regard to artists work.</t>
    </r>
  </si>
  <si>
    <r>
      <rPr>
        <b/>
        <sz val="11"/>
        <color theme="1"/>
        <rFont val="Calibri"/>
        <family val="2"/>
        <scheme val="minor"/>
      </rPr>
      <t>Section 3 : Painting Media, Tools, and Studio Practice.</t>
    </r>
    <r>
      <rPr>
        <sz val="11"/>
        <color theme="1"/>
        <rFont val="Calibri"/>
        <family val="2"/>
        <scheme val="minor"/>
      </rPr>
      <t xml:space="preserve">
• Explain the importance of the correct maintenance and storage of artmaterials and tools
• Apply health and safety procedures when working with paint materials and tools within the studio.</t>
    </r>
  </si>
  <si>
    <r>
      <rPr>
        <b/>
        <sz val="11"/>
        <color theme="1"/>
        <rFont val="Calibri"/>
        <family val="2"/>
        <scheme val="minor"/>
      </rPr>
      <t>Section 4 : Presentation, evaluation evidence of reviewing, modifying and refining of work as it progresses.</t>
    </r>
    <r>
      <rPr>
        <sz val="11"/>
        <color theme="1"/>
        <rFont val="Calibri"/>
        <family val="2"/>
        <scheme val="minor"/>
      </rPr>
      <t xml:space="preserve">
• Painting Skills evident in finished pieces, overall impact of finished pieces, skill in realising intention.
• Critical appraisal evident in selection of 3 pieces for mounting and a written record of personal evaluation.
• Presentation considered.</t>
    </r>
  </si>
  <si>
    <r>
      <rPr>
        <b/>
        <sz val="11"/>
        <color theme="1"/>
        <rFont val="Calibri"/>
        <family val="2"/>
        <scheme val="minor"/>
      </rPr>
      <t>Section 2 : Use of Art Elements including Colour Theory for Visual Communication and Personal Expression in Painting</t>
    </r>
    <r>
      <rPr>
        <sz val="11"/>
        <color theme="1"/>
        <rFont val="Calibri"/>
        <family val="2"/>
        <scheme val="minor"/>
      </rPr>
      <t xml:space="preserve">
• Outline colour theory.
• Use a variety of paint media experimentally.
• Communicate a moderate range of ideas through paint using a variety of painting techniques.
• Use art elements and principles in organising personal compositions and painted studies.
• Record a range of subjects from observation including objects and lifeforms from the natural and manufactured environments and painting from life.
• Communicate a broad range of ideas visually through painting including appropriate primary and secondary source materials.
• Make a personal painted response to an idea or primary source materials.
• Relate colour and paint to other art/craft/design 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</si>
</sst>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0" borderId="7" xfId="0" applyFont="1" applyBorder="1" applyAlignment="1">
      <alignment horizontal="center" vertical="center"/>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cellXfs>
  <cellStyles count="1">
    <cellStyle name="Normal" xfId="0" builtinId="0"/>
  </cellStyles>
  <dxfs count="8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4.4" x14ac:dyDescent="0.3"/>
  <cols>
    <col min="2" max="2" width="22" customWidth="1"/>
    <col min="3" max="3" width="16.6640625" customWidth="1"/>
    <col min="4" max="4" width="16.33203125" customWidth="1"/>
  </cols>
  <sheetData>
    <row r="1" spans="1:4" ht="18" x14ac:dyDescent="0.35">
      <c r="A1" s="2" t="s">
        <v>27</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24/08xWscuE/bUEmvnlMqR5RcEE9rUMgY41kp0T73BeV07+qqtAU8zybhZXrv2wjcDTa7/YIz80VhgZCZygXlA==" saltValue="2QD4lcgrbn/V3WmenFDku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3"/>
  <sheetViews>
    <sheetView zoomScale="89" zoomScaleNormal="89" workbookViewId="0">
      <pane xSplit="2" ySplit="5" topLeftCell="C7" activePane="bottomRight" state="frozen"/>
      <selection pane="topRight" activeCell="C1" sqref="C1"/>
      <selection pane="bottomLeft" activeCell="A6" sqref="A6"/>
      <selection pane="bottomRight" activeCell="D7" sqref="D7"/>
    </sheetView>
  </sheetViews>
  <sheetFormatPr defaultRowHeight="14.4" x14ac:dyDescent="0.3"/>
  <cols>
    <col min="1" max="1" width="6.109375" customWidth="1"/>
    <col min="2" max="2" width="54.88671875" customWidth="1"/>
    <col min="4" max="23" width="6" customWidth="1"/>
  </cols>
  <sheetData>
    <row r="1" spans="1:23" ht="18" x14ac:dyDescent="0.35">
      <c r="A1" s="2" t="str">
        <f>Learners!A1</f>
        <v>4N1871 Painting</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28</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90.6" customHeight="1" x14ac:dyDescent="0.3">
      <c r="A6" s="20" t="s">
        <v>13</v>
      </c>
      <c r="B6" s="8" t="s">
        <v>29</v>
      </c>
      <c r="C6" s="34">
        <v>20</v>
      </c>
      <c r="D6" s="26"/>
      <c r="E6" s="26"/>
      <c r="F6" s="26"/>
      <c r="G6" s="26"/>
      <c r="H6" s="26"/>
      <c r="I6" s="26"/>
      <c r="J6" s="26"/>
      <c r="K6" s="26"/>
      <c r="L6" s="26"/>
      <c r="M6" s="26"/>
      <c r="N6" s="26"/>
      <c r="O6" s="26"/>
      <c r="P6" s="26"/>
      <c r="Q6" s="26"/>
      <c r="R6" s="26"/>
      <c r="S6" s="26"/>
      <c r="T6" s="26"/>
      <c r="U6" s="26"/>
      <c r="V6" s="26"/>
      <c r="W6" s="26"/>
    </row>
    <row r="7" spans="1:23" ht="235.8" customHeight="1" x14ac:dyDescent="0.3">
      <c r="A7" s="20" t="s">
        <v>13</v>
      </c>
      <c r="B7" s="8" t="s">
        <v>32</v>
      </c>
      <c r="C7" s="34">
        <v>50</v>
      </c>
      <c r="D7" s="26"/>
      <c r="E7" s="26"/>
      <c r="F7" s="26"/>
      <c r="G7" s="26"/>
      <c r="H7" s="26"/>
      <c r="I7" s="26"/>
      <c r="J7" s="26"/>
      <c r="K7" s="26"/>
      <c r="L7" s="26"/>
      <c r="M7" s="26"/>
      <c r="N7" s="26"/>
      <c r="O7" s="26"/>
      <c r="P7" s="26"/>
      <c r="Q7" s="26"/>
      <c r="R7" s="26"/>
      <c r="S7" s="26"/>
      <c r="T7" s="26"/>
      <c r="U7" s="26"/>
      <c r="V7" s="26"/>
      <c r="W7" s="26"/>
    </row>
    <row r="8" spans="1:23" ht="78" customHeight="1" x14ac:dyDescent="0.3">
      <c r="A8" s="20" t="s">
        <v>13</v>
      </c>
      <c r="B8" s="8" t="s">
        <v>30</v>
      </c>
      <c r="C8" s="34">
        <v>10</v>
      </c>
      <c r="D8" s="26"/>
      <c r="E8" s="26"/>
      <c r="F8" s="26"/>
      <c r="G8" s="26"/>
      <c r="H8" s="26"/>
      <c r="I8" s="26"/>
      <c r="J8" s="26"/>
      <c r="K8" s="26"/>
      <c r="L8" s="26"/>
      <c r="M8" s="26"/>
      <c r="N8" s="26"/>
      <c r="O8" s="26"/>
      <c r="P8" s="26"/>
      <c r="Q8" s="26"/>
      <c r="R8" s="26"/>
      <c r="S8" s="26"/>
      <c r="T8" s="26"/>
      <c r="U8" s="26"/>
      <c r="V8" s="26"/>
      <c r="W8" s="26"/>
    </row>
    <row r="9" spans="1:23" ht="107.4" customHeight="1" x14ac:dyDescent="0.3">
      <c r="A9" s="20" t="s">
        <v>13</v>
      </c>
      <c r="B9" s="8" t="s">
        <v>31</v>
      </c>
      <c r="C9" s="34">
        <v>20</v>
      </c>
      <c r="D9" s="26"/>
      <c r="E9" s="26"/>
      <c r="F9" s="26"/>
      <c r="G9" s="26"/>
      <c r="H9" s="26"/>
      <c r="I9" s="26"/>
      <c r="J9" s="26"/>
      <c r="K9" s="26"/>
      <c r="L9" s="26"/>
      <c r="M9" s="26"/>
      <c r="N9" s="26"/>
      <c r="O9" s="26"/>
      <c r="P9" s="26"/>
      <c r="Q9" s="26"/>
      <c r="R9" s="26"/>
      <c r="S9" s="26"/>
      <c r="T9" s="26"/>
      <c r="U9" s="26"/>
      <c r="V9" s="26"/>
      <c r="W9" s="26"/>
    </row>
    <row r="10" spans="1:23" x14ac:dyDescent="0.3">
      <c r="A10" s="35" t="s">
        <v>14</v>
      </c>
      <c r="B10" s="35"/>
      <c r="C10" s="36">
        <f>SUM(C6:C9)</f>
        <v>100</v>
      </c>
      <c r="D10" s="36">
        <f>SUM(D6:D9)</f>
        <v>0</v>
      </c>
      <c r="E10" s="36">
        <f>SUM(E6:E9)</f>
        <v>0</v>
      </c>
      <c r="F10" s="36">
        <f>SUM(F6:F9)</f>
        <v>0</v>
      </c>
      <c r="G10" s="36">
        <f>SUM(G6:G9)</f>
        <v>0</v>
      </c>
      <c r="H10" s="36">
        <f>SUM(H6:H9)</f>
        <v>0</v>
      </c>
      <c r="I10" s="36">
        <f>SUM(I6:I9)</f>
        <v>0</v>
      </c>
      <c r="J10" s="36">
        <f>SUM(J6:J9)</f>
        <v>0</v>
      </c>
      <c r="K10" s="36">
        <f>SUM(K6:K9)</f>
        <v>0</v>
      </c>
      <c r="L10" s="36">
        <f>SUM(L6:L9)</f>
        <v>0</v>
      </c>
      <c r="M10" s="36">
        <f>SUM(M6:M9)</f>
        <v>0</v>
      </c>
      <c r="N10" s="36">
        <f>SUM(N6:N9)</f>
        <v>0</v>
      </c>
      <c r="O10" s="36">
        <f>SUM(O6:O9)</f>
        <v>0</v>
      </c>
      <c r="P10" s="36">
        <f>SUM(P6:P9)</f>
        <v>0</v>
      </c>
      <c r="Q10" s="36">
        <f>SUM(Q6:Q9)</f>
        <v>0</v>
      </c>
      <c r="R10" s="36">
        <f>SUM(R6:R9)</f>
        <v>0</v>
      </c>
      <c r="S10" s="36">
        <f>SUM(S6:S9)</f>
        <v>0</v>
      </c>
      <c r="T10" s="36">
        <f>SUM(T6:T9)</f>
        <v>0</v>
      </c>
      <c r="U10" s="36">
        <f>SUM(U6:U9)</f>
        <v>0</v>
      </c>
      <c r="V10" s="36">
        <f>SUM(V6:V9)</f>
        <v>0</v>
      </c>
      <c r="W10" s="36">
        <f>SUM(W6:W9)</f>
        <v>0</v>
      </c>
    </row>
    <row r="12" spans="1:23" x14ac:dyDescent="0.3">
      <c r="A12" t="s">
        <v>15</v>
      </c>
      <c r="B12" t="s">
        <v>16</v>
      </c>
    </row>
    <row r="13" spans="1:23" x14ac:dyDescent="0.3">
      <c r="B13" t="s">
        <v>17</v>
      </c>
    </row>
  </sheetData>
  <sheetProtection algorithmName="SHA-512" hashValue="x2aFXdC9c8RO5nlo8lbM+tz9rIOeYQLvwkL8QIYcxy1gOsH39eb8JDISvgWjbPLEECobIocQrbBv3QyH3ouMiA==" saltValue="RBJDpBB+cU+4RS8qaddGC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80" priority="400">
      <formula>D6&gt;$C6</formula>
    </cfRule>
  </conditionalFormatting>
  <conditionalFormatting sqref="D7:W7">
    <cfRule type="expression" dxfId="60" priority="160">
      <formula>D7&gt;$C7</formula>
    </cfRule>
  </conditionalFormatting>
  <conditionalFormatting sqref="D8">
    <cfRule type="expression" dxfId="40" priority="140">
      <formula>D8&gt;$C8</formula>
    </cfRule>
  </conditionalFormatting>
  <conditionalFormatting sqref="W8">
    <cfRule type="expression" dxfId="39" priority="121">
      <formula>W8&gt;$C8</formula>
    </cfRule>
  </conditionalFormatting>
  <conditionalFormatting sqref="E8">
    <cfRule type="expression" dxfId="38" priority="139">
      <formula>E8&gt;$C8</formula>
    </cfRule>
  </conditionalFormatting>
  <conditionalFormatting sqref="F8">
    <cfRule type="expression" dxfId="37" priority="138">
      <formula>F8&gt;$C8</formula>
    </cfRule>
  </conditionalFormatting>
  <conditionalFormatting sqref="G8">
    <cfRule type="expression" dxfId="36" priority="137">
      <formula>G8&gt;$C8</formula>
    </cfRule>
  </conditionalFormatting>
  <conditionalFormatting sqref="H8">
    <cfRule type="expression" dxfId="35" priority="136">
      <formula>H8&gt;$C8</formula>
    </cfRule>
  </conditionalFormatting>
  <conditionalFormatting sqref="I8">
    <cfRule type="expression" dxfId="34" priority="135">
      <formula>I8&gt;$C8</formula>
    </cfRule>
  </conditionalFormatting>
  <conditionalFormatting sqref="J8">
    <cfRule type="expression" dxfId="33" priority="134">
      <formula>J8&gt;$C8</formula>
    </cfRule>
  </conditionalFormatting>
  <conditionalFormatting sqref="K8">
    <cfRule type="expression" dxfId="32" priority="133">
      <formula>K8&gt;$C8</formula>
    </cfRule>
  </conditionalFormatting>
  <conditionalFormatting sqref="L8">
    <cfRule type="expression" dxfId="31" priority="132">
      <formula>L8&gt;$C8</formula>
    </cfRule>
  </conditionalFormatting>
  <conditionalFormatting sqref="M8">
    <cfRule type="expression" dxfId="30" priority="131">
      <formula>M8&gt;$C8</formula>
    </cfRule>
  </conditionalFormatting>
  <conditionalFormatting sqref="N8">
    <cfRule type="expression" dxfId="29" priority="130">
      <formula>N8&gt;$C8</formula>
    </cfRule>
  </conditionalFormatting>
  <conditionalFormatting sqref="O8">
    <cfRule type="expression" dxfId="28" priority="129">
      <formula>O8&gt;$C8</formula>
    </cfRule>
  </conditionalFormatting>
  <conditionalFormatting sqref="P8">
    <cfRule type="expression" dxfId="27" priority="128">
      <formula>P8&gt;$C8</formula>
    </cfRule>
  </conditionalFormatting>
  <conditionalFormatting sqref="Q8">
    <cfRule type="expression" dxfId="26" priority="127">
      <formula>Q8&gt;$C8</formula>
    </cfRule>
  </conditionalFormatting>
  <conditionalFormatting sqref="R8">
    <cfRule type="expression" dxfId="25" priority="126">
      <formula>R8&gt;$C8</formula>
    </cfRule>
  </conditionalFormatting>
  <conditionalFormatting sqref="S8">
    <cfRule type="expression" dxfId="24" priority="125">
      <formula>S8&gt;$C8</formula>
    </cfRule>
  </conditionalFormatting>
  <conditionalFormatting sqref="T8">
    <cfRule type="expression" dxfId="23" priority="124">
      <formula>T8&gt;$C8</formula>
    </cfRule>
  </conditionalFormatting>
  <conditionalFormatting sqref="U8">
    <cfRule type="expression" dxfId="22" priority="123">
      <formula>U8&gt;$C8</formula>
    </cfRule>
  </conditionalFormatting>
  <conditionalFormatting sqref="V8">
    <cfRule type="expression" dxfId="21" priority="122">
      <formula>V8&gt;$C8</formula>
    </cfRule>
  </conditionalFormatting>
  <conditionalFormatting sqref="D9:W9">
    <cfRule type="expression" dxfId="20" priority="120">
      <formula>D9&gt;$C9</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30"/>
  <sheetViews>
    <sheetView tabSelected="1" workbookViewId="0">
      <selection activeCell="H7" sqref="H7"/>
    </sheetView>
  </sheetViews>
  <sheetFormatPr defaultRowHeight="14.4" x14ac:dyDescent="0.3"/>
  <cols>
    <col min="1" max="1" width="4.109375" customWidth="1"/>
    <col min="2" max="2" width="14.6640625" customWidth="1"/>
    <col min="3" max="3" width="13.6640625" customWidth="1"/>
    <col min="4" max="8" width="13.5546875" style="1" customWidth="1"/>
  </cols>
  <sheetData>
    <row r="1" spans="1:8" ht="25.8" x14ac:dyDescent="0.5">
      <c r="A1" s="12" t="s">
        <v>18</v>
      </c>
    </row>
    <row r="2" spans="1:8" ht="21" x14ac:dyDescent="0.4">
      <c r="A2" s="13" t="s">
        <v>19</v>
      </c>
    </row>
    <row r="4" spans="1:8" ht="18" x14ac:dyDescent="0.35">
      <c r="A4" s="2" t="str">
        <f>Learners!A1</f>
        <v>4N1871 Painting</v>
      </c>
    </row>
    <row r="6" spans="1:8" ht="27.6" x14ac:dyDescent="0.3">
      <c r="A6" s="15" t="s">
        <v>7</v>
      </c>
      <c r="B6" s="15" t="s">
        <v>9</v>
      </c>
      <c r="C6" s="15" t="s">
        <v>8</v>
      </c>
      <c r="D6" s="16" t="s">
        <v>20</v>
      </c>
      <c r="E6" s="16" t="s">
        <v>21</v>
      </c>
      <c r="F6" s="16" t="s">
        <v>22</v>
      </c>
      <c r="G6" s="16" t="s">
        <v>23</v>
      </c>
      <c r="H6" s="16" t="s">
        <v>24</v>
      </c>
    </row>
    <row r="7" spans="1:8" ht="23.25" customHeight="1" x14ac:dyDescent="0.3">
      <c r="A7" s="19">
        <v>1</v>
      </c>
      <c r="B7" s="21" t="str">
        <f>IF(Learners!C11="","",Learners!C11)</f>
        <v/>
      </c>
      <c r="C7" s="21" t="str">
        <f>IF(Learners!B11="","",Learners!B11)</f>
        <v/>
      </c>
      <c r="D7" s="19" t="str">
        <f>IF(Learners!D$11="","",Learners!D$11)</f>
        <v/>
      </c>
      <c r="E7" s="19">
        <f>'Collection of Work'!$D$10</f>
        <v>0</v>
      </c>
      <c r="F7" s="19" t="str">
        <f>IF(B7="","",SUM(E7:E7))</f>
        <v/>
      </c>
      <c r="G7" s="19" t="str">
        <f>IF(F7="","",IF(F7&gt;79,"D",IF(F7&gt;64,"M", IF(F7&gt;49,"P",IF(F7&lt;50,"U")))))</f>
        <v/>
      </c>
      <c r="H7" s="22"/>
    </row>
    <row r="8" spans="1:8" ht="23.25" customHeight="1" x14ac:dyDescent="0.3">
      <c r="A8" s="23">
        <v>2</v>
      </c>
      <c r="B8" s="24" t="str">
        <f>IF(Learners!C12="","",Learners!C12)</f>
        <v/>
      </c>
      <c r="C8" s="24" t="str">
        <f>IF(Learners!B12="","",Learners!B12)</f>
        <v/>
      </c>
      <c r="D8" s="23" t="str">
        <f>IF(Learners!D12="","",Learners!D12)</f>
        <v/>
      </c>
      <c r="E8" s="23">
        <f>'Collection of Work'!$E$10</f>
        <v>0</v>
      </c>
      <c r="F8" s="23" t="str">
        <f>IF(B8="","",SUM(E8:E8))</f>
        <v/>
      </c>
      <c r="G8" s="18" t="str">
        <f t="shared" ref="G8:G26" si="0">IF(F8="","",IF(F8&gt;79,"D",IF(F8&gt;64,"M", IF(F8&gt;49,"P",IF(F8&lt;50,"U")))))</f>
        <v/>
      </c>
      <c r="H8" s="25"/>
    </row>
    <row r="9" spans="1:8" ht="23.25" customHeight="1" x14ac:dyDescent="0.3">
      <c r="A9" s="19">
        <v>3</v>
      </c>
      <c r="B9" s="21" t="str">
        <f>IF(Learners!C13="","",Learners!C13)</f>
        <v/>
      </c>
      <c r="C9" s="21" t="str">
        <f>IF(Learners!B13="","",Learners!B13)</f>
        <v/>
      </c>
      <c r="D9" s="19" t="str">
        <f>IF(Learners!D13="","",Learners!D13)</f>
        <v/>
      </c>
      <c r="E9" s="19">
        <f>'Collection of Work'!$F$10</f>
        <v>0</v>
      </c>
      <c r="F9" s="19" t="str">
        <f>IF(B9="","",SUM(E9:E9))</f>
        <v/>
      </c>
      <c r="G9" s="19" t="str">
        <f t="shared" si="0"/>
        <v/>
      </c>
      <c r="H9" s="22"/>
    </row>
    <row r="10" spans="1:8" ht="23.25" customHeight="1" x14ac:dyDescent="0.3">
      <c r="A10" s="23">
        <v>4</v>
      </c>
      <c r="B10" s="24" t="str">
        <f>IF(Learners!C14="","",Learners!C14)</f>
        <v/>
      </c>
      <c r="C10" s="24" t="str">
        <f>IF(Learners!B14="","",Learners!B14)</f>
        <v/>
      </c>
      <c r="D10" s="23" t="str">
        <f>IF(Learners!D14="","",Learners!D14)</f>
        <v/>
      </c>
      <c r="E10" s="23">
        <f>'Collection of Work'!$G$10</f>
        <v>0</v>
      </c>
      <c r="F10" s="23" t="str">
        <f>IF(B10="","",SUM(E10:E10))</f>
        <v/>
      </c>
      <c r="G10" s="18" t="str">
        <f t="shared" si="0"/>
        <v/>
      </c>
      <c r="H10" s="25"/>
    </row>
    <row r="11" spans="1:8" ht="23.25" customHeight="1" x14ac:dyDescent="0.3">
      <c r="A11" s="19">
        <v>5</v>
      </c>
      <c r="B11" s="21" t="str">
        <f>IF(Learners!C15="","",Learners!C15)</f>
        <v/>
      </c>
      <c r="C11" s="21" t="str">
        <f>IF(Learners!B15="","",Learners!B15)</f>
        <v/>
      </c>
      <c r="D11" s="19" t="str">
        <f>IF(Learners!D15="","",Learners!D15)</f>
        <v/>
      </c>
      <c r="E11" s="19">
        <f>'Collection of Work'!$H$10</f>
        <v>0</v>
      </c>
      <c r="F11" s="19" t="str">
        <f>IF(B11="","",SUM(E11:E11))</f>
        <v/>
      </c>
      <c r="G11" s="19" t="str">
        <f t="shared" si="0"/>
        <v/>
      </c>
      <c r="H11" s="22"/>
    </row>
    <row r="12" spans="1:8" ht="23.25" customHeight="1" x14ac:dyDescent="0.3">
      <c r="A12" s="23">
        <v>6</v>
      </c>
      <c r="B12" s="24" t="str">
        <f>IF(Learners!C16="","",Learners!C16)</f>
        <v/>
      </c>
      <c r="C12" s="24" t="str">
        <f>IF(Learners!B16="","",Learners!B16)</f>
        <v/>
      </c>
      <c r="D12" s="23" t="str">
        <f>IF(Learners!D16="","",Learners!D16)</f>
        <v/>
      </c>
      <c r="E12" s="23">
        <f>'Collection of Work'!$I$10</f>
        <v>0</v>
      </c>
      <c r="F12" s="23" t="str">
        <f>IF(B12="","",SUM(E12:E12))</f>
        <v/>
      </c>
      <c r="G12" s="18" t="str">
        <f t="shared" si="0"/>
        <v/>
      </c>
      <c r="H12" s="25"/>
    </row>
    <row r="13" spans="1:8" ht="23.25" customHeight="1" x14ac:dyDescent="0.3">
      <c r="A13" s="19">
        <v>7</v>
      </c>
      <c r="B13" s="21" t="str">
        <f>IF(Learners!C17="","",Learners!C17)</f>
        <v/>
      </c>
      <c r="C13" s="21" t="str">
        <f>IF(Learners!B17="","",Learners!B17)</f>
        <v/>
      </c>
      <c r="D13" s="19" t="str">
        <f>IF(Learners!D17="","",Learners!D17)</f>
        <v/>
      </c>
      <c r="E13" s="19">
        <f>'Collection of Work'!$J$10</f>
        <v>0</v>
      </c>
      <c r="F13" s="19" t="str">
        <f>IF(B13="","",SUM(E13:E13))</f>
        <v/>
      </c>
      <c r="G13" s="19" t="str">
        <f t="shared" si="0"/>
        <v/>
      </c>
      <c r="H13" s="22"/>
    </row>
    <row r="14" spans="1:8" ht="23.25" customHeight="1" x14ac:dyDescent="0.3">
      <c r="A14" s="23">
        <v>8</v>
      </c>
      <c r="B14" s="24" t="str">
        <f>IF(Learners!C18="","",Learners!C18)</f>
        <v/>
      </c>
      <c r="C14" s="24" t="str">
        <f>IF(Learners!B18="","",Learners!B18)</f>
        <v/>
      </c>
      <c r="D14" s="23" t="str">
        <f>IF(Learners!D18="","",Learners!D18)</f>
        <v/>
      </c>
      <c r="E14" s="23">
        <f>'Collection of Work'!$K$10</f>
        <v>0</v>
      </c>
      <c r="F14" s="23" t="str">
        <f>IF(B14="","",SUM(E14:E14))</f>
        <v/>
      </c>
      <c r="G14" s="18" t="str">
        <f t="shared" si="0"/>
        <v/>
      </c>
      <c r="H14" s="25"/>
    </row>
    <row r="15" spans="1:8" ht="23.25" customHeight="1" x14ac:dyDescent="0.3">
      <c r="A15" s="19">
        <v>9</v>
      </c>
      <c r="B15" s="21" t="str">
        <f>IF(Learners!C19="","",Learners!C19)</f>
        <v/>
      </c>
      <c r="C15" s="21" t="str">
        <f>IF(Learners!B19="","",Learners!B19)</f>
        <v/>
      </c>
      <c r="D15" s="19" t="str">
        <f>IF(Learners!D19="","",Learners!D19)</f>
        <v/>
      </c>
      <c r="E15" s="19">
        <f>'Collection of Work'!$L$10</f>
        <v>0</v>
      </c>
      <c r="F15" s="19" t="str">
        <f>IF(B15="","",SUM(E15:E15))</f>
        <v/>
      </c>
      <c r="G15" s="19" t="str">
        <f t="shared" si="0"/>
        <v/>
      </c>
      <c r="H15" s="22"/>
    </row>
    <row r="16" spans="1:8" ht="23.25" customHeight="1" x14ac:dyDescent="0.3">
      <c r="A16" s="23">
        <v>10</v>
      </c>
      <c r="B16" s="24" t="str">
        <f>IF(Learners!C20="","",Learners!C20)</f>
        <v/>
      </c>
      <c r="C16" s="24" t="str">
        <f>IF(Learners!B20="","",Learners!B20)</f>
        <v/>
      </c>
      <c r="D16" s="23" t="str">
        <f>IF(Learners!D20="","",Learners!D20)</f>
        <v/>
      </c>
      <c r="E16" s="23">
        <f>'Collection of Work'!$M$10</f>
        <v>0</v>
      </c>
      <c r="F16" s="23" t="str">
        <f>IF(B16="","",SUM(E16:E16))</f>
        <v/>
      </c>
      <c r="G16" s="18" t="str">
        <f t="shared" si="0"/>
        <v/>
      </c>
      <c r="H16" s="25"/>
    </row>
    <row r="17" spans="1:8" ht="23.25" customHeight="1" x14ac:dyDescent="0.3">
      <c r="A17" s="19">
        <v>11</v>
      </c>
      <c r="B17" s="21" t="str">
        <f>IF(Learners!C21="","",Learners!C21)</f>
        <v/>
      </c>
      <c r="C17" s="21" t="str">
        <f>IF(Learners!B21="","",Learners!B21)</f>
        <v/>
      </c>
      <c r="D17" s="19" t="str">
        <f>IF(Learners!D21="","",Learners!D21)</f>
        <v/>
      </c>
      <c r="E17" s="19">
        <f>'Collection of Work'!$N$10</f>
        <v>0</v>
      </c>
      <c r="F17" s="19" t="str">
        <f>IF(B17="","",SUM(E17:E17))</f>
        <v/>
      </c>
      <c r="G17" s="19" t="str">
        <f t="shared" si="0"/>
        <v/>
      </c>
      <c r="H17" s="22"/>
    </row>
    <row r="18" spans="1:8" ht="23.25" customHeight="1" x14ac:dyDescent="0.3">
      <c r="A18" s="23">
        <v>12</v>
      </c>
      <c r="B18" s="24" t="str">
        <f>IF(Learners!C22="","",Learners!C22)</f>
        <v/>
      </c>
      <c r="C18" s="24" t="str">
        <f>IF(Learners!B22="","",Learners!B22)</f>
        <v/>
      </c>
      <c r="D18" s="23" t="str">
        <f>IF(Learners!D22="","",Learners!D22)</f>
        <v/>
      </c>
      <c r="E18" s="23">
        <f>'Collection of Work'!$O$10</f>
        <v>0</v>
      </c>
      <c r="F18" s="23" t="str">
        <f>IF(B18="","",SUM(E18:E18))</f>
        <v/>
      </c>
      <c r="G18" s="18" t="str">
        <f t="shared" si="0"/>
        <v/>
      </c>
      <c r="H18" s="25"/>
    </row>
    <row r="19" spans="1:8" ht="23.25" customHeight="1" x14ac:dyDescent="0.3">
      <c r="A19" s="19">
        <v>13</v>
      </c>
      <c r="B19" s="21" t="str">
        <f>IF(Learners!C23="","",Learners!C23)</f>
        <v/>
      </c>
      <c r="C19" s="21" t="str">
        <f>IF(Learners!B23="","",Learners!B23)</f>
        <v/>
      </c>
      <c r="D19" s="19" t="str">
        <f>IF(Learners!D23="","",Learners!D23)</f>
        <v/>
      </c>
      <c r="E19" s="19">
        <f>'Collection of Work'!$P$10</f>
        <v>0</v>
      </c>
      <c r="F19" s="19" t="str">
        <f>IF(B19="","",SUM(E19:E19))</f>
        <v/>
      </c>
      <c r="G19" s="19" t="str">
        <f t="shared" si="0"/>
        <v/>
      </c>
      <c r="H19" s="22"/>
    </row>
    <row r="20" spans="1:8" ht="23.25" customHeight="1" x14ac:dyDescent="0.3">
      <c r="A20" s="23">
        <v>14</v>
      </c>
      <c r="B20" s="24" t="str">
        <f>IF(Learners!C24="","",Learners!C24)</f>
        <v/>
      </c>
      <c r="C20" s="24" t="str">
        <f>IF(Learners!B24="","",Learners!B24)</f>
        <v/>
      </c>
      <c r="D20" s="23" t="str">
        <f>IF(Learners!D24="","",Learners!D24)</f>
        <v/>
      </c>
      <c r="E20" s="23">
        <f>'Collection of Work'!$Q$10</f>
        <v>0</v>
      </c>
      <c r="F20" s="23" t="str">
        <f>IF(B20="","",SUM(E20:E20))</f>
        <v/>
      </c>
      <c r="G20" s="18" t="str">
        <f t="shared" si="0"/>
        <v/>
      </c>
      <c r="H20" s="25"/>
    </row>
    <row r="21" spans="1:8" ht="23.25" customHeight="1" x14ac:dyDescent="0.3">
      <c r="A21" s="19">
        <v>15</v>
      </c>
      <c r="B21" s="21" t="str">
        <f>IF(Learners!C25="","",Learners!C25)</f>
        <v/>
      </c>
      <c r="C21" s="21" t="str">
        <f>IF(Learners!B25="","",Learners!B25)</f>
        <v/>
      </c>
      <c r="D21" s="19" t="str">
        <f>IF(Learners!D25="","",Learners!D25)</f>
        <v/>
      </c>
      <c r="E21" s="19">
        <f>'Collection of Work'!$R$10</f>
        <v>0</v>
      </c>
      <c r="F21" s="19" t="str">
        <f>IF(B21="","",SUM(E21:E21))</f>
        <v/>
      </c>
      <c r="G21" s="19" t="str">
        <f t="shared" si="0"/>
        <v/>
      </c>
      <c r="H21" s="22"/>
    </row>
    <row r="22" spans="1:8" ht="23.25" customHeight="1" x14ac:dyDescent="0.3">
      <c r="A22" s="23">
        <v>16</v>
      </c>
      <c r="B22" s="24" t="str">
        <f>IF(Learners!C26="","",Learners!C26)</f>
        <v/>
      </c>
      <c r="C22" s="24" t="str">
        <f>IF(Learners!B26="","",Learners!B26)</f>
        <v/>
      </c>
      <c r="D22" s="23" t="str">
        <f>IF(Learners!D26="","",Learners!D26)</f>
        <v/>
      </c>
      <c r="E22" s="23">
        <f>'Collection of Work'!$S$10</f>
        <v>0</v>
      </c>
      <c r="F22" s="23" t="str">
        <f>IF(B22="","",SUM(E22:E22))</f>
        <v/>
      </c>
      <c r="G22" s="18" t="str">
        <f t="shared" si="0"/>
        <v/>
      </c>
      <c r="H22" s="25"/>
    </row>
    <row r="23" spans="1:8" ht="23.25" customHeight="1" x14ac:dyDescent="0.3">
      <c r="A23" s="19">
        <v>17</v>
      </c>
      <c r="B23" s="21" t="str">
        <f>IF(Learners!C27="","",Learners!C27)</f>
        <v/>
      </c>
      <c r="C23" s="21" t="str">
        <f>IF(Learners!B27="","",Learners!B27)</f>
        <v/>
      </c>
      <c r="D23" s="19" t="str">
        <f>IF(Learners!D27="","",Learners!D27)</f>
        <v/>
      </c>
      <c r="E23" s="19">
        <f>'Collection of Work'!$T$10</f>
        <v>0</v>
      </c>
      <c r="F23" s="19" t="str">
        <f>IF(B23="","",SUM(E23:E23))</f>
        <v/>
      </c>
      <c r="G23" s="19" t="str">
        <f t="shared" si="0"/>
        <v/>
      </c>
      <c r="H23" s="22"/>
    </row>
    <row r="24" spans="1:8" ht="23.25" customHeight="1" x14ac:dyDescent="0.3">
      <c r="A24" s="23">
        <v>18</v>
      </c>
      <c r="B24" s="24" t="str">
        <f>IF(Learners!C28="","",Learners!C28)</f>
        <v/>
      </c>
      <c r="C24" s="24" t="str">
        <f>IF(Learners!B28="","",Learners!B28)</f>
        <v/>
      </c>
      <c r="D24" s="23" t="str">
        <f>IF(Learners!D28="","",Learners!D28)</f>
        <v/>
      </c>
      <c r="E24" s="23">
        <f>'Collection of Work'!$U$10</f>
        <v>0</v>
      </c>
      <c r="F24" s="23" t="str">
        <f>IF(B24="","",SUM(E24:E24))</f>
        <v/>
      </c>
      <c r="G24" s="18" t="str">
        <f t="shared" si="0"/>
        <v/>
      </c>
      <c r="H24" s="25"/>
    </row>
    <row r="25" spans="1:8" ht="23.25" customHeight="1" x14ac:dyDescent="0.3">
      <c r="A25" s="19">
        <v>19</v>
      </c>
      <c r="B25" s="21" t="str">
        <f>IF(Learners!C29="","",Learners!C29)</f>
        <v/>
      </c>
      <c r="C25" s="21" t="str">
        <f>IF(Learners!B29="","",Learners!B29)</f>
        <v/>
      </c>
      <c r="D25" s="19" t="str">
        <f>IF(Learners!D29="","",Learners!D29)</f>
        <v/>
      </c>
      <c r="E25" s="19">
        <f>'Collection of Work'!$V$10</f>
        <v>0</v>
      </c>
      <c r="F25" s="19" t="str">
        <f>IF(B25="","",SUM(E25:E25))</f>
        <v/>
      </c>
      <c r="G25" s="19" t="str">
        <f t="shared" si="0"/>
        <v/>
      </c>
      <c r="H25" s="22"/>
    </row>
    <row r="26" spans="1:8" ht="23.25" customHeight="1" x14ac:dyDescent="0.3">
      <c r="A26" s="23">
        <v>20</v>
      </c>
      <c r="B26" s="24" t="str">
        <f>IF(Learners!C30="","",Learners!C30)</f>
        <v/>
      </c>
      <c r="C26" s="24" t="str">
        <f>IF(Learners!B30="","",Learners!B30)</f>
        <v/>
      </c>
      <c r="D26" s="23" t="str">
        <f>IF(Learners!D30="","",Learners!D30)</f>
        <v/>
      </c>
      <c r="E26" s="23">
        <f>'Collection of Work'!$W$10</f>
        <v>0</v>
      </c>
      <c r="F26" s="23" t="str">
        <f>IF(B26="","",SUM(E26:E26))</f>
        <v/>
      </c>
      <c r="G26" s="18" t="str">
        <f t="shared" si="0"/>
        <v/>
      </c>
      <c r="H26" s="25"/>
    </row>
    <row r="27" spans="1:8" x14ac:dyDescent="0.3">
      <c r="H27" s="17"/>
    </row>
    <row r="28" spans="1:8" ht="29.25" customHeight="1" x14ac:dyDescent="0.3">
      <c r="A28" s="30" t="s">
        <v>25</v>
      </c>
      <c r="B28" s="31"/>
      <c r="C28" s="31"/>
      <c r="D28" s="31"/>
      <c r="E28" s="31"/>
      <c r="F28" s="31"/>
      <c r="G28" s="31"/>
      <c r="H28" s="31"/>
    </row>
    <row r="29" spans="1:8" ht="30" customHeight="1" x14ac:dyDescent="0.3">
      <c r="A29" s="32" t="s">
        <v>26</v>
      </c>
      <c r="B29" s="33"/>
      <c r="C29" s="33"/>
      <c r="D29" s="33"/>
      <c r="E29" s="33"/>
      <c r="F29" s="33"/>
      <c r="G29" s="33"/>
      <c r="H29" s="33"/>
    </row>
    <row r="30" spans="1:8" x14ac:dyDescent="0.3">
      <c r="B30" s="7"/>
    </row>
  </sheetData>
  <sheetProtection algorithmName="SHA-512" hashValue="5+tsJjhWTDvVSC8GTkSDLqXlK2N12Df+jmiU4n6BAhaQNrUmafddkOq5WfGp07OgHWDFL6nARpx1GtkRWbU6vA==" saltValue="hxajJ97CQ5P8gutgT/VCFw==" spinCount="100000" sheet="1" objects="1" scenarios="1" selectLockedCells="1"/>
  <mergeCells count="2">
    <mergeCell ref="A28:H28"/>
    <mergeCell ref="A29:H29"/>
  </mergeCells>
  <conditionalFormatting sqref="G7:G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2024-09-04T11:03:06Z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