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5200" windowHeight="11850"/>
  </bookViews>
  <sheets>
    <sheet name="Learners" sheetId="1" r:id="rId1"/>
    <sheet name="Exam - Theory" sheetId="7" r:id="rId2"/>
    <sheet name="Exam - Practical"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6" i="5" l="1"/>
  <c r="V16" i="5"/>
  <c r="U16" i="5"/>
  <c r="T16" i="5"/>
  <c r="S16" i="5"/>
  <c r="R16" i="5"/>
  <c r="Q16" i="5"/>
  <c r="P16" i="5"/>
  <c r="O16" i="5"/>
  <c r="N16" i="5"/>
  <c r="M16" i="5"/>
  <c r="L16" i="5"/>
  <c r="K16" i="5"/>
  <c r="J16" i="5"/>
  <c r="I16" i="5"/>
  <c r="H16" i="5"/>
  <c r="G16" i="5"/>
  <c r="F16" i="5"/>
  <c r="E16" i="5"/>
  <c r="D16" i="5"/>
  <c r="C16" i="5"/>
  <c r="C17" i="5" s="1"/>
  <c r="W13" i="5" l="1"/>
  <c r="W17" i="5" s="1"/>
  <c r="V13" i="5"/>
  <c r="V17" i="5" s="1"/>
  <c r="U13" i="5"/>
  <c r="U17" i="5" s="1"/>
  <c r="T13" i="5"/>
  <c r="T17" i="5" s="1"/>
  <c r="S13" i="5"/>
  <c r="S17" i="5" s="1"/>
  <c r="R13" i="5"/>
  <c r="R17" i="5" s="1"/>
  <c r="Q13" i="5"/>
  <c r="Q17" i="5" s="1"/>
  <c r="P13" i="5"/>
  <c r="P17" i="5" s="1"/>
  <c r="O13" i="5"/>
  <c r="O17" i="5" s="1"/>
  <c r="N13" i="5"/>
  <c r="N17" i="5" s="1"/>
  <c r="M13" i="5"/>
  <c r="M17" i="5" s="1"/>
  <c r="L13" i="5"/>
  <c r="L17" i="5" s="1"/>
  <c r="K13" i="5"/>
  <c r="K17" i="5" s="1"/>
  <c r="J13" i="5"/>
  <c r="J17" i="5" s="1"/>
  <c r="I13" i="5"/>
  <c r="I17" i="5" s="1"/>
  <c r="H13" i="5"/>
  <c r="H17" i="5" s="1"/>
  <c r="G13" i="5"/>
  <c r="G17" i="5" s="1"/>
  <c r="F13" i="5"/>
  <c r="F17" i="5" s="1"/>
  <c r="E13" i="5"/>
  <c r="E17" i="5" s="1"/>
  <c r="D13" i="5"/>
  <c r="D17" i="5" s="1"/>
  <c r="C13" i="5" l="1"/>
  <c r="F26" i="6" l="1"/>
  <c r="F25" i="6"/>
  <c r="F24" i="6"/>
  <c r="F23" i="6"/>
  <c r="F22" i="6"/>
  <c r="F21" i="6"/>
  <c r="F20" i="6"/>
  <c r="F19" i="6"/>
  <c r="F18" i="6"/>
  <c r="F17" i="6"/>
  <c r="F16" i="6"/>
  <c r="F15" i="6"/>
  <c r="F14" i="6"/>
  <c r="F13" i="6"/>
  <c r="F12" i="6"/>
  <c r="F11" i="6"/>
  <c r="F10" i="6"/>
  <c r="F9" i="6"/>
  <c r="F8" i="6"/>
  <c r="F7" i="6"/>
  <c r="W2" i="5"/>
  <c r="V2" i="5"/>
  <c r="U2" i="5"/>
  <c r="T2" i="5"/>
  <c r="S2" i="5"/>
  <c r="R2" i="5"/>
  <c r="Q2" i="5"/>
  <c r="P2" i="5"/>
  <c r="O2" i="5"/>
  <c r="N2" i="5"/>
  <c r="M2" i="5"/>
  <c r="L2" i="5"/>
  <c r="K2" i="5"/>
  <c r="J2" i="5"/>
  <c r="I2" i="5"/>
  <c r="H2" i="5"/>
  <c r="G2" i="5"/>
  <c r="F2" i="5"/>
  <c r="E2" i="5"/>
  <c r="D2" i="5"/>
  <c r="A1" i="5"/>
  <c r="W16" i="7"/>
  <c r="E26" i="6" s="1"/>
  <c r="V16" i="7"/>
  <c r="E25" i="6" s="1"/>
  <c r="U16" i="7"/>
  <c r="E24" i="6" s="1"/>
  <c r="T16" i="7"/>
  <c r="E23" i="6" s="1"/>
  <c r="S16" i="7"/>
  <c r="E22" i="6" s="1"/>
  <c r="R16" i="7"/>
  <c r="E21" i="6" s="1"/>
  <c r="Q16" i="7"/>
  <c r="E20" i="6" s="1"/>
  <c r="P16" i="7"/>
  <c r="E19" i="6" s="1"/>
  <c r="O16" i="7"/>
  <c r="E18" i="6" s="1"/>
  <c r="N16" i="7"/>
  <c r="E17" i="6" s="1"/>
  <c r="M16" i="7"/>
  <c r="E16" i="6" s="1"/>
  <c r="L16" i="7"/>
  <c r="E15" i="6" s="1"/>
  <c r="K16" i="7"/>
  <c r="E14" i="6" s="1"/>
  <c r="J16" i="7"/>
  <c r="E13" i="6" s="1"/>
  <c r="I16" i="7"/>
  <c r="E12" i="6" s="1"/>
  <c r="H16" i="7"/>
  <c r="E11" i="6" s="1"/>
  <c r="G16" i="7"/>
  <c r="E10" i="6" s="1"/>
  <c r="F16" i="7"/>
  <c r="E9" i="6" s="1"/>
  <c r="E16" i="7"/>
  <c r="E8" i="6" s="1"/>
  <c r="D16" i="7"/>
  <c r="E7" i="6" s="1"/>
  <c r="C16"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<sst xmlns="http://schemas.openxmlformats.org/spreadsheetml/2006/main" count="78" uniqueCount="52">
  <si>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</si>
  <si>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</si>
  <si>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</si>
  <si>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</si>
  <si>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</si>
  <si>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</si>
  <si>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</si>
  <si>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</si>
  <si>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</si>
  <si>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</si>
  <si>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</si>
  <si>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Technique &amp; Value</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</si>
  <si>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</si>
  <si>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</si>
  <si>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</si>
  <si>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</si>
  <si>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</si>
  <si>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</si>
  <si>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</si>
  <si>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</si>
  <si>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</si>
  <si>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</si>
  <si>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</si>
  <si>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</si>
  <si>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</si>
  <si>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</si>
  <si>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</si>
  <si>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Database Methods 4N1115</t>
  </si>
  <si>
    <t>Examination - Theory 20%</t>
  </si>
  <si>
    <t>Exam - Theory</t>
  </si>
  <si>
    <t>Exam - Practical</t>
  </si>
  <si>
    <t>Question 1</t>
  </si>
  <si>
    <t>Question 2</t>
  </si>
  <si>
    <t>Question 3</t>
  </si>
  <si>
    <t>Question 4</t>
  </si>
  <si>
    <t>Question 5</t>
  </si>
  <si>
    <t>Question 6</t>
  </si>
  <si>
    <t>Question 7</t>
  </si>
  <si>
    <t>Question 8</t>
  </si>
  <si>
    <t>Question 9</t>
  </si>
  <si>
    <t>Question 10</t>
  </si>
  <si>
    <t>Part A- CREATE FILE</t>
  </si>
  <si>
    <t>Modifications                                                                                    Correct database recalled (1 mark)
 Modify database structure to include the following:
o field name accurately changed (1 mark)
o data type accurately changed (1 mark)
o field size accurately changed (1 mark)
o field format accurately changed (1 mark)
o new field added (1 mark)
o existing field deleted (1 mark)
 New record accurately added (2 marks)                                             Appropriate record accurately deleted (2 marks)
 Edit one field entry in a record (1 mark)
 Field contents for a selected group of records accurately replaced (2 marks)
 Selected group of records accurately deleted (2 marks)
 Layout of a form accurately modified and saved (2 marks)
 Layout of a report accurately modified and saved (2 marks)
 Selected report data printed: eg page 2 only of a multi-page report (2 marks)                                                                                   Delete at least one of the following: table, form, query or report (2 marks)
 Rename at least 1 of the following: table, form, query or report (2 marks)
 Backup of database  created (3 marks)
 Exit database application (1 mark)</t>
  </si>
  <si>
    <t xml:space="preserve">Total </t>
  </si>
  <si>
    <r>
      <rPr>
        <b/>
        <sz val="11"/>
        <color theme="1"/>
        <rFont val="Calibri"/>
        <family val="2"/>
        <scheme val="minor"/>
      </rPr>
      <t xml:space="preserve">Create database    </t>
    </r>
    <r>
      <rPr>
        <sz val="11"/>
        <color theme="1"/>
        <rFont val="Calibri"/>
        <family val="2"/>
        <scheme val="minor"/>
      </rPr>
      <t xml:space="preserve">                                                                                   Directory or folder accurately created  (1 mark)                                    Database saved as instructed (1 mark)                                                          Table accurately saved (1 mark)                                                                       Table structure accurately created with a minimum 6 fields including at least 3 of the following data types: text, numeric, currency, date/time, logical (6 marks)                                     deduct 0.5 mark per incorrect name, type or size to a maximum of 4                                                                                             
Set primary key (1 mark)</t>
    </r>
  </si>
  <si>
    <r>
      <rPr>
        <b/>
        <sz val="11"/>
        <color theme="1"/>
        <rFont val="Calibri"/>
        <family val="2"/>
        <scheme val="minor"/>
      </rPr>
      <t xml:space="preserve">Screen data entry form </t>
    </r>
    <r>
      <rPr>
        <sz val="11"/>
        <color theme="1"/>
        <rFont val="Calibri"/>
        <family val="2"/>
        <scheme val="minor"/>
      </rPr>
      <t xml:space="preserve">                                                                  Screen data entry form accurately designed and created (2 marks)                                                                                          Appropriate heading inserted (1 mark)                                      Form accurately saved (1 mark)                                                          All data clearly visible (1 mark)  </t>
    </r>
  </si>
  <si>
    <r>
      <rPr>
        <b/>
        <sz val="11"/>
        <color theme="1"/>
        <rFont val="Calibri"/>
        <family val="2"/>
        <scheme val="minor"/>
      </rPr>
      <t>Enter data</t>
    </r>
    <r>
      <rPr>
        <sz val="11"/>
        <color theme="1"/>
        <rFont val="Calibri"/>
        <family val="2"/>
        <scheme val="minor"/>
      </rPr>
      <t xml:space="preserve">                                                                                                 Data accurately inputted – minimum of 5 records
deduct 0.5 mark per keystroke error to maximum of 10     </t>
    </r>
  </si>
  <si>
    <r>
      <rPr>
        <b/>
        <sz val="11"/>
        <color theme="1"/>
        <rFont val="Calibri"/>
        <family val="2"/>
        <scheme val="minor"/>
      </rPr>
      <t xml:space="preserve">Organise  </t>
    </r>
    <r>
      <rPr>
        <sz val="11"/>
        <color theme="1"/>
        <rFont val="Calibri"/>
        <family val="2"/>
        <scheme val="minor"/>
      </rPr>
      <t xml:space="preserve">                                                                                                Table sorted by a single field to be assessed as follows:
o correct field and sort order (5 marks)
o correct field or sort order (3 marks)
o incorrect (0 marks)</t>
    </r>
  </si>
  <si>
    <r>
      <rPr>
        <b/>
        <sz val="11"/>
        <color theme="1"/>
        <rFont val="Calibri"/>
        <family val="2"/>
        <scheme val="minor"/>
      </rPr>
      <t xml:space="preserve">Queries </t>
    </r>
    <r>
      <rPr>
        <sz val="11"/>
        <color theme="1"/>
        <rFont val="Calibri"/>
        <family val="2"/>
        <scheme val="minor"/>
      </rPr>
      <t xml:space="preserve">                                                                                                      Query created using one query condition:
o Correct fields selected (2 marks)
o Correct query condition applied (1 mark)
o Saved as instructed (1 mark)
 Query created using multiple query conditions:
o Correct fields selected (2 marks)
o Correct query conditions applied (3 marks)
o Saved as instructed (1 mark)</t>
    </r>
  </si>
  <si>
    <r>
      <rPr>
        <b/>
        <sz val="11"/>
        <color theme="1"/>
        <rFont val="Calibri"/>
        <family val="2"/>
        <scheme val="minor"/>
      </rPr>
      <t xml:space="preserve">Report </t>
    </r>
    <r>
      <rPr>
        <sz val="11"/>
        <color theme="1"/>
        <rFont val="Calibri"/>
        <family val="2"/>
        <scheme val="minor"/>
      </rPr>
      <t xml:space="preserve">                                                                                                   Report accurately designed and created:
o correct table or query used (1 mark)
o correct fields selected (1 mark)
 Appropriate title and column headings inserted (1 mark)
 Report accurately saved (1 mark)
 All data clearly visible (1 mark)</t>
    </r>
  </si>
  <si>
    <t>Practical</t>
  </si>
  <si>
    <t>Part B- RECALL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</si>
</sst>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6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11" xfId="0" applyBorder="1" applyAlignment="1">
      <alignment horizontal="center"/>
    </xf>
    <xf numFmtId="0" fontId="0" fillId="0" borderId="8" xfId="0" applyBorder="1" applyAlignment="1">
      <alignment horizontal="center"/>
    </xf>
    <xf numFmtId="164" fontId="0" fillId="0" borderId="6"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9" fillId="0" borderId="1" xfId="0" applyFont="1" applyBorder="1" applyAlignment="1">
      <alignment horizontal="right" vertical="top"/>
    </xf>
    <xf numFmtId="0" fontId="1" fillId="0" borderId="1" xfId="0" applyFont="1" applyBorder="1" applyAlignment="1">
      <alignment horizontal="right" vertical="top" wrapText="1"/>
    </xf>
    <xf numFmtId="164" fontId="0" fillId="0" borderId="10" xfId="0" applyNumberFormat="1" applyBorder="1" applyAlignment="1" applyProtection="1">
      <alignment vertical="center"/>
      <protection locked="0"/>
    </xf>
    <xf numFmtId="0" fontId="0" fillId="0" borderId="0" xfId="0" applyBorder="1" applyAlignment="1">
      <alignment vertical="top" wrapText="1"/>
    </xf>
    <xf numFmtId="164" fontId="0" fillId="0" borderId="1" xfId="0" applyNumberFormat="1" applyBorder="1" applyAlignment="1">
      <alignment horizontal="center" vertical="center"/>
    </xf>
    <xf numFmtId="164" fontId="0" fillId="0" borderId="1" xfId="0" applyNumberFormat="1" applyBorder="1" applyAlignment="1" applyProtection="1">
      <alignment horizontal="center" vertical="center"/>
    </xf>
    <xf numFmtId="0" fontId="1" fillId="2" borderId="5" xfId="0" applyFont="1" applyFill="1" applyBorder="1" applyAlignment="1">
      <alignment vertical="center"/>
    </xf>
    <xf numFmtId="0" fontId="1" fillId="3" borderId="5" xfId="0" applyFont="1" applyFill="1" applyBorder="1" applyAlignment="1" applyProtection="1">
      <alignment vertical="top"/>
    </xf>
    <xf numFmtId="0" fontId="0" fillId="3" borderId="5" xfId="0" applyFill="1" applyBorder="1" applyProtection="1"/>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9" fillId="2" borderId="1" xfId="0" applyFont="1" applyFill="1" applyBorder="1" applyAlignment="1">
      <alignment horizontal="right" vertical="top"/>
    </xf>
    <xf numFmtId="0" fontId="1" fillId="2" borderId="1" xfId="0" applyFont="1" applyFill="1" applyBorder="1" applyAlignment="1">
      <alignment horizontal="right" vertical="top" wrapText="1"/>
    </xf>
    <xf numFmtId="0" fontId="0" fillId="2" borderId="1" xfId="0" applyFill="1" applyBorder="1" applyAlignment="1" applyProtection="1">
      <alignment vertical="center"/>
    </xf>
    <xf numFmtId="164" fontId="0" fillId="2" borderId="1" xfId="0" applyNumberFormat="1" applyFill="1" applyBorder="1" applyAlignment="1" applyProtection="1">
      <alignment vertical="center"/>
    </xf>
    <xf numFmtId="0" fontId="1" fillId="3" borderId="5" xfId="0" applyFont="1" applyFill="1" applyBorder="1" applyAlignment="1" applyProtection="1">
      <alignment vertical="center"/>
    </xf>
    <xf numFmtId="0" fontId="1" fillId="3" borderId="5" xfId="0" applyFont="1" applyFill="1" applyBorder="1" applyAlignment="1" applyProtection="1">
      <alignment horizontal="left" vertic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44">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8" sqref="B18"/>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c r="C11" s="17"/>
      <c r="D11" s="6"/>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fUx4kp+prIcaVWlAe3DQPpLiv/TJ233jGGaO5EIa+wNkpTiwbdkGVw9dbch7tMpVn97qbeRit8FIDtod65rN0g==" saltValue="K7vFra1hr0T2Aj5McM50l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9"/>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Database Methods 4N1115</v>
      </c>
    </row>
    <row r="2" spans="1:23" x14ac:dyDescent="0.25">
      <c r="D2" s="54" t="str">
        <f>Learners!$C11&amp;", "&amp;Learners!$B11</f>
        <v xml:space="preserve">, </v>
      </c>
      <c r="E2" s="54" t="str">
        <f>Learners!$C12&amp;", "&amp;Learners!$B12</f>
        <v xml:space="preserve">, </v>
      </c>
      <c r="F2" s="54" t="str">
        <f>Learners!$C13&amp;", "&amp;Learners!$B13</f>
        <v xml:space="preserve">, </v>
      </c>
      <c r="G2" s="54" t="str">
        <f>Learners!$C14&amp;", "&amp;Learners!$B14</f>
        <v xml:space="preserve">, </v>
      </c>
      <c r="H2" s="54" t="str">
        <f>Learners!$C15&amp;", "&amp;Learners!$B15</f>
        <v xml:space="preserve">, </v>
      </c>
      <c r="I2" s="54" t="str">
        <f>Learners!$C16&amp;", "&amp;Learners!$B16</f>
        <v xml:space="preserve">, </v>
      </c>
      <c r="J2" s="54" t="str">
        <f>Learners!$C17&amp;", "&amp;Learners!$B17</f>
        <v xml:space="preserve">, </v>
      </c>
      <c r="K2" s="54" t="str">
        <f>Learners!$C18&amp;", "&amp;Learners!$B18</f>
        <v xml:space="preserve">, </v>
      </c>
      <c r="L2" s="54" t="str">
        <f>Learners!$C19&amp;", "&amp;Learners!$B19</f>
        <v xml:space="preserve">, </v>
      </c>
      <c r="M2" s="54" t="str">
        <f>Learners!$C20&amp;", "&amp;Learners!$B20</f>
        <v xml:space="preserve">, </v>
      </c>
      <c r="N2" s="54" t="str">
        <f>Learners!$C21&amp;", "&amp;Learners!$B21</f>
        <v xml:space="preserve">, </v>
      </c>
      <c r="O2" s="54" t="str">
        <f>Learners!$C22&amp;", "&amp;Learners!$B22</f>
        <v xml:space="preserve">, </v>
      </c>
      <c r="P2" s="54" t="str">
        <f>Learners!$C23&amp;", "&amp;Learners!$B23</f>
        <v xml:space="preserve">, </v>
      </c>
      <c r="Q2" s="54" t="str">
        <f>Learners!$C24&amp;", "&amp;Learners!$B24</f>
        <v xml:space="preserve">, </v>
      </c>
      <c r="R2" s="54" t="str">
        <f>Learners!$C25&amp;", "&amp;Learners!$B25</f>
        <v xml:space="preserve">, </v>
      </c>
      <c r="S2" s="54" t="str">
        <f>Learners!$C26&amp;", "&amp;Learners!$B26</f>
        <v xml:space="preserve">, </v>
      </c>
      <c r="T2" s="54" t="str">
        <f>Learners!$C27&amp;", "&amp;Learners!$B27</f>
        <v xml:space="preserve">, </v>
      </c>
      <c r="U2" s="54" t="str">
        <f>Learners!$C28&amp;", "&amp;Learners!$B28</f>
        <v xml:space="preserve">, </v>
      </c>
      <c r="V2" s="54" t="str">
        <f>Learners!$C29&amp;", "&amp;Learners!$B29</f>
        <v xml:space="preserve">, </v>
      </c>
      <c r="W2" s="54" t="str">
        <f>Learners!$C30&amp;", "&amp;Learners!$B30</f>
        <v xml:space="preserve">, </v>
      </c>
    </row>
    <row r="3" spans="1:23" ht="18.75" x14ac:dyDescent="0.3">
      <c r="A3" s="2" t="s">
        <v>28</v>
      </c>
      <c r="D3" s="55"/>
      <c r="E3" s="55"/>
      <c r="F3" s="55"/>
      <c r="G3" s="55"/>
      <c r="H3" s="55"/>
      <c r="I3" s="55"/>
      <c r="J3" s="55"/>
      <c r="K3" s="55"/>
      <c r="L3" s="55"/>
      <c r="M3" s="55"/>
      <c r="N3" s="55"/>
      <c r="O3" s="55"/>
      <c r="P3" s="55"/>
      <c r="Q3" s="55"/>
      <c r="R3" s="55"/>
      <c r="S3" s="55"/>
      <c r="T3" s="55"/>
      <c r="U3" s="55"/>
      <c r="V3" s="55"/>
      <c r="W3" s="55"/>
    </row>
    <row r="4" spans="1:23" x14ac:dyDescent="0.25">
      <c r="D4" s="55"/>
      <c r="E4" s="55"/>
      <c r="F4" s="55"/>
      <c r="G4" s="55"/>
      <c r="H4" s="55"/>
      <c r="I4" s="55"/>
      <c r="J4" s="55"/>
      <c r="K4" s="55"/>
      <c r="L4" s="55"/>
      <c r="M4" s="55"/>
      <c r="N4" s="55"/>
      <c r="O4" s="55"/>
      <c r="P4" s="55"/>
      <c r="Q4" s="55"/>
      <c r="R4" s="55"/>
      <c r="S4" s="55"/>
      <c r="T4" s="55"/>
      <c r="U4" s="55"/>
      <c r="V4" s="55"/>
      <c r="W4" s="55"/>
    </row>
    <row r="5" spans="1:23" ht="30" x14ac:dyDescent="0.25">
      <c r="A5" s="12" t="s">
        <v>12</v>
      </c>
      <c r="B5" s="13"/>
      <c r="C5" s="14" t="s">
        <v>13</v>
      </c>
      <c r="D5" s="56"/>
      <c r="E5" s="56"/>
      <c r="F5" s="56"/>
      <c r="G5" s="56"/>
      <c r="H5" s="56"/>
      <c r="I5" s="56"/>
      <c r="J5" s="56"/>
      <c r="K5" s="56"/>
      <c r="L5" s="56"/>
      <c r="M5" s="56"/>
      <c r="N5" s="56"/>
      <c r="O5" s="56"/>
      <c r="P5" s="56"/>
      <c r="Q5" s="56"/>
      <c r="R5" s="56"/>
      <c r="S5" s="56"/>
      <c r="T5" s="56"/>
      <c r="U5" s="56"/>
      <c r="V5" s="56"/>
      <c r="W5" s="56"/>
    </row>
    <row r="6" spans="1:23" x14ac:dyDescent="0.25">
      <c r="A6" s="23" t="s">
        <v>14</v>
      </c>
      <c r="B6" s="8" t="s">
        <v>31</v>
      </c>
      <c r="C6" s="32">
        <v>2</v>
      </c>
      <c r="D6" s="30"/>
      <c r="E6" s="30"/>
      <c r="F6" s="30"/>
      <c r="G6" s="30"/>
      <c r="H6" s="30"/>
      <c r="I6" s="30"/>
      <c r="J6" s="30"/>
      <c r="K6" s="30"/>
      <c r="L6" s="30"/>
      <c r="M6" s="30"/>
      <c r="N6" s="30"/>
      <c r="O6" s="30"/>
      <c r="P6" s="30"/>
      <c r="Q6" s="30"/>
      <c r="R6" s="30"/>
      <c r="S6" s="30"/>
      <c r="T6" s="30"/>
      <c r="U6" s="30"/>
      <c r="V6" s="30"/>
      <c r="W6" s="30"/>
    </row>
    <row r="7" spans="1:23" x14ac:dyDescent="0.25">
      <c r="A7" s="23" t="s">
        <v>14</v>
      </c>
      <c r="B7" s="8" t="s">
        <v>32</v>
      </c>
      <c r="C7" s="32">
        <v>2</v>
      </c>
      <c r="D7" s="30"/>
      <c r="E7" s="30"/>
      <c r="F7" s="30"/>
      <c r="G7" s="30"/>
      <c r="H7" s="30"/>
      <c r="I7" s="30"/>
      <c r="J7" s="30"/>
      <c r="K7" s="30"/>
      <c r="L7" s="30"/>
      <c r="M7" s="30"/>
      <c r="N7" s="30"/>
      <c r="O7" s="30"/>
      <c r="P7" s="30"/>
      <c r="Q7" s="30"/>
      <c r="R7" s="30"/>
      <c r="S7" s="30"/>
      <c r="T7" s="30"/>
      <c r="U7" s="30"/>
      <c r="V7" s="30"/>
      <c r="W7" s="30"/>
    </row>
    <row r="8" spans="1:23" x14ac:dyDescent="0.25">
      <c r="A8" s="23" t="s">
        <v>14</v>
      </c>
      <c r="B8" s="8" t="s">
        <v>33</v>
      </c>
      <c r="C8" s="32">
        <v>2</v>
      </c>
      <c r="D8" s="30"/>
      <c r="E8" s="30"/>
      <c r="F8" s="30"/>
      <c r="G8" s="30"/>
      <c r="H8" s="30"/>
      <c r="I8" s="30"/>
      <c r="J8" s="30"/>
      <c r="K8" s="30"/>
      <c r="L8" s="30"/>
      <c r="M8" s="30"/>
      <c r="N8" s="30"/>
      <c r="O8" s="30"/>
      <c r="P8" s="30"/>
      <c r="Q8" s="30"/>
      <c r="R8" s="30"/>
      <c r="S8" s="30"/>
      <c r="T8" s="30"/>
      <c r="U8" s="30"/>
      <c r="V8" s="30"/>
      <c r="W8" s="30"/>
    </row>
    <row r="9" spans="1:23" x14ac:dyDescent="0.25">
      <c r="A9" s="23" t="s">
        <v>14</v>
      </c>
      <c r="B9" s="8" t="s">
        <v>34</v>
      </c>
      <c r="C9" s="32">
        <v>2</v>
      </c>
      <c r="D9" s="30"/>
      <c r="E9" s="30"/>
      <c r="F9" s="30"/>
      <c r="G9" s="30"/>
      <c r="H9" s="30"/>
      <c r="I9" s="30"/>
      <c r="J9" s="30"/>
      <c r="K9" s="30"/>
      <c r="L9" s="30"/>
      <c r="M9" s="30"/>
      <c r="N9" s="30"/>
      <c r="O9" s="30"/>
      <c r="P9" s="30"/>
      <c r="Q9" s="30"/>
      <c r="R9" s="30"/>
      <c r="S9" s="30"/>
      <c r="T9" s="30"/>
      <c r="U9" s="30"/>
      <c r="V9" s="30"/>
      <c r="W9" s="30"/>
    </row>
    <row r="10" spans="1:23" x14ac:dyDescent="0.25">
      <c r="A10" s="23" t="s">
        <v>14</v>
      </c>
      <c r="B10" s="8" t="s">
        <v>35</v>
      </c>
      <c r="C10" s="32">
        <v>2</v>
      </c>
      <c r="D10" s="30"/>
      <c r="E10" s="30"/>
      <c r="F10" s="30"/>
      <c r="G10" s="30"/>
      <c r="H10" s="30"/>
      <c r="I10" s="30"/>
      <c r="J10" s="30"/>
      <c r="K10" s="30"/>
      <c r="L10" s="30"/>
      <c r="M10" s="30"/>
      <c r="N10" s="30"/>
      <c r="O10" s="30"/>
      <c r="P10" s="30"/>
      <c r="Q10" s="30"/>
      <c r="R10" s="30"/>
      <c r="S10" s="30"/>
      <c r="T10" s="30"/>
      <c r="U10" s="30"/>
      <c r="V10" s="30"/>
      <c r="W10" s="30"/>
    </row>
    <row r="11" spans="1:23" x14ac:dyDescent="0.25">
      <c r="A11" s="23" t="s">
        <v>14</v>
      </c>
      <c r="B11" s="8" t="s">
        <v>36</v>
      </c>
      <c r="C11" s="32">
        <v>2</v>
      </c>
      <c r="D11" s="30"/>
      <c r="E11" s="30"/>
      <c r="F11" s="30"/>
      <c r="G11" s="30"/>
      <c r="H11" s="30"/>
      <c r="I11" s="30"/>
      <c r="J11" s="30"/>
      <c r="K11" s="30"/>
      <c r="L11" s="30"/>
      <c r="M11" s="30"/>
      <c r="N11" s="30"/>
      <c r="O11" s="30"/>
      <c r="P11" s="30"/>
      <c r="Q11" s="30"/>
      <c r="R11" s="30"/>
      <c r="S11" s="30"/>
      <c r="T11" s="30"/>
      <c r="U11" s="30"/>
      <c r="V11" s="30"/>
      <c r="W11" s="30"/>
    </row>
    <row r="12" spans="1:23" x14ac:dyDescent="0.25">
      <c r="A12" s="23" t="s">
        <v>14</v>
      </c>
      <c r="B12" s="8" t="s">
        <v>37</v>
      </c>
      <c r="C12" s="32">
        <v>2</v>
      </c>
      <c r="D12" s="30"/>
      <c r="E12" s="30"/>
      <c r="F12" s="30"/>
      <c r="G12" s="30"/>
      <c r="H12" s="30"/>
      <c r="I12" s="30"/>
      <c r="J12" s="30"/>
      <c r="K12" s="30"/>
      <c r="L12" s="30"/>
      <c r="M12" s="30"/>
      <c r="N12" s="30"/>
      <c r="O12" s="30"/>
      <c r="P12" s="30"/>
      <c r="Q12" s="30"/>
      <c r="R12" s="30"/>
      <c r="S12" s="30"/>
      <c r="T12" s="30"/>
      <c r="U12" s="30"/>
      <c r="V12" s="30"/>
      <c r="W12" s="30"/>
    </row>
    <row r="13" spans="1:23" x14ac:dyDescent="0.25">
      <c r="A13" s="23" t="s">
        <v>14</v>
      </c>
      <c r="B13" s="8" t="s">
        <v>38</v>
      </c>
      <c r="C13" s="32">
        <v>2</v>
      </c>
      <c r="D13" s="30"/>
      <c r="E13" s="30"/>
      <c r="F13" s="30"/>
      <c r="G13" s="30"/>
      <c r="H13" s="30"/>
      <c r="I13" s="30"/>
      <c r="J13" s="30"/>
      <c r="K13" s="30"/>
      <c r="L13" s="30"/>
      <c r="M13" s="30"/>
      <c r="N13" s="30"/>
      <c r="O13" s="30"/>
      <c r="P13" s="30"/>
      <c r="Q13" s="30"/>
      <c r="R13" s="30"/>
      <c r="S13" s="30"/>
      <c r="T13" s="30"/>
      <c r="U13" s="30"/>
      <c r="V13" s="30"/>
      <c r="W13" s="30"/>
    </row>
    <row r="14" spans="1:23" x14ac:dyDescent="0.25">
      <c r="A14" s="23" t="s">
        <v>14</v>
      </c>
      <c r="B14" s="8" t="s">
        <v>39</v>
      </c>
      <c r="C14" s="32">
        <v>2</v>
      </c>
      <c r="D14" s="30"/>
      <c r="E14" s="30"/>
      <c r="F14" s="30"/>
      <c r="G14" s="30"/>
      <c r="H14" s="30"/>
      <c r="I14" s="30"/>
      <c r="J14" s="30"/>
      <c r="K14" s="30"/>
      <c r="L14" s="30"/>
      <c r="M14" s="30"/>
      <c r="N14" s="30"/>
      <c r="O14" s="30"/>
      <c r="P14" s="30"/>
      <c r="Q14" s="30"/>
      <c r="R14" s="30"/>
      <c r="S14" s="30"/>
      <c r="T14" s="30"/>
      <c r="U14" s="30"/>
      <c r="V14" s="30"/>
      <c r="W14" s="30"/>
    </row>
    <row r="15" spans="1:23" x14ac:dyDescent="0.25">
      <c r="A15" s="23" t="s">
        <v>14</v>
      </c>
      <c r="B15" s="8" t="s">
        <v>40</v>
      </c>
      <c r="C15" s="31">
        <v>2</v>
      </c>
      <c r="D15" s="29"/>
      <c r="E15" s="29"/>
      <c r="F15" s="29"/>
      <c r="G15" s="29"/>
      <c r="H15" s="29"/>
      <c r="I15" s="29"/>
      <c r="J15" s="29"/>
      <c r="K15" s="29"/>
      <c r="L15" s="29"/>
      <c r="M15" s="29"/>
      <c r="N15" s="29"/>
      <c r="O15" s="29"/>
      <c r="P15" s="29"/>
      <c r="Q15" s="29"/>
      <c r="R15" s="29"/>
      <c r="S15" s="29"/>
      <c r="T15" s="29"/>
      <c r="U15" s="29"/>
      <c r="V15" s="29"/>
      <c r="W15" s="29"/>
    </row>
    <row r="16" spans="1:23" x14ac:dyDescent="0.25">
      <c r="A16" s="10" t="s">
        <v>15</v>
      </c>
      <c r="B16" s="10"/>
      <c r="C16" s="11">
        <f t="shared" ref="C16:W16" si="0">SUM(C6:C15)</f>
        <v>20</v>
      </c>
      <c r="D16" s="11">
        <f t="shared" si="0"/>
        <v>0</v>
      </c>
      <c r="E16" s="11">
        <f t="shared" si="0"/>
        <v>0</v>
      </c>
      <c r="F16" s="11">
        <f t="shared" si="0"/>
        <v>0</v>
      </c>
      <c r="G16" s="11">
        <f t="shared" si="0"/>
        <v>0</v>
      </c>
      <c r="H16" s="11">
        <f t="shared" si="0"/>
        <v>0</v>
      </c>
      <c r="I16" s="11">
        <f t="shared" si="0"/>
        <v>0</v>
      </c>
      <c r="J16" s="11">
        <f t="shared" si="0"/>
        <v>0</v>
      </c>
      <c r="K16" s="11">
        <f t="shared" si="0"/>
        <v>0</v>
      </c>
      <c r="L16" s="11">
        <f t="shared" si="0"/>
        <v>0</v>
      </c>
      <c r="M16" s="11">
        <f t="shared" si="0"/>
        <v>0</v>
      </c>
      <c r="N16" s="11">
        <f t="shared" si="0"/>
        <v>0</v>
      </c>
      <c r="O16" s="11">
        <f t="shared" si="0"/>
        <v>0</v>
      </c>
      <c r="P16" s="11">
        <f t="shared" si="0"/>
        <v>0</v>
      </c>
      <c r="Q16" s="11">
        <f t="shared" si="0"/>
        <v>0</v>
      </c>
      <c r="R16" s="11">
        <f t="shared" si="0"/>
        <v>0</v>
      </c>
      <c r="S16" s="11">
        <f t="shared" si="0"/>
        <v>0</v>
      </c>
      <c r="T16" s="11">
        <f t="shared" si="0"/>
        <v>0</v>
      </c>
      <c r="U16" s="11">
        <f t="shared" si="0"/>
        <v>0</v>
      </c>
      <c r="V16" s="11">
        <f t="shared" si="0"/>
        <v>0</v>
      </c>
      <c r="W16" s="11">
        <f t="shared" si="0"/>
        <v>0</v>
      </c>
    </row>
    <row r="18" spans="1:2" x14ac:dyDescent="0.25">
      <c r="A18" t="s">
        <v>16</v>
      </c>
      <c r="B18" t="s">
        <v>17</v>
      </c>
    </row>
    <row r="19" spans="1:2" x14ac:dyDescent="0.25">
      <c r="B19" t="s">
        <v>18</v>
      </c>
    </row>
  </sheetData>
  <sheetProtection algorithmName="SHA-512" hashValue="uv8ibPtRo/mgSxnr9NmDZzYQ/PQpRuYjKw7AYJa6AVs+qnfzahtS+clrYGbTMPiJSg377NRzDcClOygqZdy7vQ==" saltValue="8eV4F/InsNh0M3y/ifLuR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343" priority="220">
      <formula>D6&gt;$C6</formula>
    </cfRule>
  </conditionalFormatting>
  <conditionalFormatting sqref="P15">
    <cfRule type="expression" dxfId="342" priority="188">
      <formula>P15&gt;$C15</formula>
    </cfRule>
  </conditionalFormatting>
  <conditionalFormatting sqref="Q15">
    <cfRule type="expression" dxfId="341" priority="187">
      <formula>Q15&gt;$C15</formula>
    </cfRule>
  </conditionalFormatting>
  <conditionalFormatting sqref="R15">
    <cfRule type="expression" dxfId="340" priority="186">
      <formula>R15&gt;$C15</formula>
    </cfRule>
  </conditionalFormatting>
  <conditionalFormatting sqref="S15">
    <cfRule type="expression" dxfId="339" priority="185">
      <formula>S15&gt;$C15</formula>
    </cfRule>
  </conditionalFormatting>
  <conditionalFormatting sqref="T15">
    <cfRule type="expression" dxfId="338" priority="184">
      <formula>T15&gt;$C15</formula>
    </cfRule>
  </conditionalFormatting>
  <conditionalFormatting sqref="U15">
    <cfRule type="expression" dxfId="337" priority="183">
      <formula>U15&gt;$C15</formula>
    </cfRule>
  </conditionalFormatting>
  <conditionalFormatting sqref="V15">
    <cfRule type="expression" dxfId="336" priority="182">
      <formula>V15&gt;$C15</formula>
    </cfRule>
  </conditionalFormatting>
  <conditionalFormatting sqref="W6">
    <cfRule type="expression" dxfId="335" priority="201">
      <formula>W6&gt;$C6</formula>
    </cfRule>
  </conditionalFormatting>
  <conditionalFormatting sqref="E6">
    <cfRule type="expression" dxfId="334" priority="219">
      <formula>E6&gt;$C6</formula>
    </cfRule>
  </conditionalFormatting>
  <conditionalFormatting sqref="F6">
    <cfRule type="expression" dxfId="333" priority="218">
      <formula>F6&gt;$C6</formula>
    </cfRule>
  </conditionalFormatting>
  <conditionalFormatting sqref="G6">
    <cfRule type="expression" dxfId="332" priority="217">
      <formula>G6&gt;$C6</formula>
    </cfRule>
  </conditionalFormatting>
  <conditionalFormatting sqref="H6">
    <cfRule type="expression" dxfId="331" priority="216">
      <formula>H6&gt;$C6</formula>
    </cfRule>
  </conditionalFormatting>
  <conditionalFormatting sqref="I6">
    <cfRule type="expression" dxfId="330" priority="215">
      <formula>I6&gt;$C6</formula>
    </cfRule>
  </conditionalFormatting>
  <conditionalFormatting sqref="J6">
    <cfRule type="expression" dxfId="329" priority="214">
      <formula>J6&gt;$C6</formula>
    </cfRule>
  </conditionalFormatting>
  <conditionalFormatting sqref="K6">
    <cfRule type="expression" dxfId="328" priority="213">
      <formula>K6&gt;$C6</formula>
    </cfRule>
  </conditionalFormatting>
  <conditionalFormatting sqref="L6">
    <cfRule type="expression" dxfId="327" priority="212">
      <formula>L6&gt;$C6</formula>
    </cfRule>
  </conditionalFormatting>
  <conditionalFormatting sqref="M6">
    <cfRule type="expression" dxfId="326" priority="211">
      <formula>M6&gt;$C6</formula>
    </cfRule>
  </conditionalFormatting>
  <conditionalFormatting sqref="N6">
    <cfRule type="expression" dxfId="325" priority="210">
      <formula>N6&gt;$C6</formula>
    </cfRule>
  </conditionalFormatting>
  <conditionalFormatting sqref="O6">
    <cfRule type="expression" dxfId="324" priority="209">
      <formula>O6&gt;$C6</formula>
    </cfRule>
  </conditionalFormatting>
  <conditionalFormatting sqref="P6">
    <cfRule type="expression" dxfId="323" priority="208">
      <formula>P6&gt;$C6</formula>
    </cfRule>
  </conditionalFormatting>
  <conditionalFormatting sqref="Q6">
    <cfRule type="expression" dxfId="322" priority="207">
      <formula>Q6&gt;$C6</formula>
    </cfRule>
  </conditionalFormatting>
  <conditionalFormatting sqref="R6">
    <cfRule type="expression" dxfId="321" priority="206">
      <formula>R6&gt;$C6</formula>
    </cfRule>
  </conditionalFormatting>
  <conditionalFormatting sqref="S6">
    <cfRule type="expression" dxfId="320" priority="205">
      <formula>S6&gt;$C6</formula>
    </cfRule>
  </conditionalFormatting>
  <conditionalFormatting sqref="T6">
    <cfRule type="expression" dxfId="319" priority="204">
      <formula>T6&gt;$C6</formula>
    </cfRule>
  </conditionalFormatting>
  <conditionalFormatting sqref="U6">
    <cfRule type="expression" dxfId="318" priority="203">
      <formula>U6&gt;$C6</formula>
    </cfRule>
  </conditionalFormatting>
  <conditionalFormatting sqref="V6">
    <cfRule type="expression" dxfId="317" priority="202">
      <formula>V6&gt;$C6</formula>
    </cfRule>
  </conditionalFormatting>
  <conditionalFormatting sqref="D15">
    <cfRule type="expression" dxfId="316" priority="200">
      <formula>D15&gt;$C15</formula>
    </cfRule>
  </conditionalFormatting>
  <conditionalFormatting sqref="E15">
    <cfRule type="expression" dxfId="315" priority="199">
      <formula>E15&gt;$C15</formula>
    </cfRule>
  </conditionalFormatting>
  <conditionalFormatting sqref="F15">
    <cfRule type="expression" dxfId="314" priority="198">
      <formula>F15&gt;$C15</formula>
    </cfRule>
  </conditionalFormatting>
  <conditionalFormatting sqref="G15">
    <cfRule type="expression" dxfId="313" priority="197">
      <formula>G15&gt;$C15</formula>
    </cfRule>
  </conditionalFormatting>
  <conditionalFormatting sqref="H15">
    <cfRule type="expression" dxfId="312" priority="196">
      <formula>H15&gt;$C15</formula>
    </cfRule>
  </conditionalFormatting>
  <conditionalFormatting sqref="I15">
    <cfRule type="expression" dxfId="311" priority="195">
      <formula>I15&gt;$C15</formula>
    </cfRule>
  </conditionalFormatting>
  <conditionalFormatting sqref="J15">
    <cfRule type="expression" dxfId="310" priority="194">
      <formula>J15&gt;$C15</formula>
    </cfRule>
  </conditionalFormatting>
  <conditionalFormatting sqref="K15">
    <cfRule type="expression" dxfId="309" priority="193">
      <formula>K15&gt;$C15</formula>
    </cfRule>
  </conditionalFormatting>
  <conditionalFormatting sqref="L15">
    <cfRule type="expression" dxfId="308" priority="192">
      <formula>L15&gt;$C15</formula>
    </cfRule>
  </conditionalFormatting>
  <conditionalFormatting sqref="M15">
    <cfRule type="expression" dxfId="307" priority="191">
      <formula>M15&gt;$C15</formula>
    </cfRule>
  </conditionalFormatting>
  <conditionalFormatting sqref="N15">
    <cfRule type="expression" dxfId="306" priority="190">
      <formula>N15&gt;$C15</formula>
    </cfRule>
  </conditionalFormatting>
  <conditionalFormatting sqref="O15">
    <cfRule type="expression" dxfId="305" priority="189">
      <formula>O15&gt;$C15</formula>
    </cfRule>
  </conditionalFormatting>
  <conditionalFormatting sqref="W15">
    <cfRule type="expression" dxfId="304" priority="181">
      <formula>W15&gt;$C15</formula>
    </cfRule>
  </conditionalFormatting>
  <conditionalFormatting sqref="D7">
    <cfRule type="expression" dxfId="303" priority="160">
      <formula>D7&gt;$C7</formula>
    </cfRule>
  </conditionalFormatting>
  <conditionalFormatting sqref="W7">
    <cfRule type="expression" dxfId="302" priority="141">
      <formula>W7&gt;$C7</formula>
    </cfRule>
  </conditionalFormatting>
  <conditionalFormatting sqref="E7">
    <cfRule type="expression" dxfId="301" priority="159">
      <formula>E7&gt;$C7</formula>
    </cfRule>
  </conditionalFormatting>
  <conditionalFormatting sqref="F7">
    <cfRule type="expression" dxfId="300" priority="158">
      <formula>F7&gt;$C7</formula>
    </cfRule>
  </conditionalFormatting>
  <conditionalFormatting sqref="G7">
    <cfRule type="expression" dxfId="299" priority="157">
      <formula>G7&gt;$C7</formula>
    </cfRule>
  </conditionalFormatting>
  <conditionalFormatting sqref="H7">
    <cfRule type="expression" dxfId="298" priority="156">
      <formula>H7&gt;$C7</formula>
    </cfRule>
  </conditionalFormatting>
  <conditionalFormatting sqref="I7">
    <cfRule type="expression" dxfId="297" priority="155">
      <formula>I7&gt;$C7</formula>
    </cfRule>
  </conditionalFormatting>
  <conditionalFormatting sqref="J7">
    <cfRule type="expression" dxfId="296" priority="154">
      <formula>J7&gt;$C7</formula>
    </cfRule>
  </conditionalFormatting>
  <conditionalFormatting sqref="K7">
    <cfRule type="expression" dxfId="295" priority="153">
      <formula>K7&gt;$C7</formula>
    </cfRule>
  </conditionalFormatting>
  <conditionalFormatting sqref="L7">
    <cfRule type="expression" dxfId="294" priority="152">
      <formula>L7&gt;$C7</formula>
    </cfRule>
  </conditionalFormatting>
  <conditionalFormatting sqref="M7">
    <cfRule type="expression" dxfId="293" priority="151">
      <formula>M7&gt;$C7</formula>
    </cfRule>
  </conditionalFormatting>
  <conditionalFormatting sqref="N7">
    <cfRule type="expression" dxfId="292" priority="150">
      <formula>N7&gt;$C7</formula>
    </cfRule>
  </conditionalFormatting>
  <conditionalFormatting sqref="O7">
    <cfRule type="expression" dxfId="291" priority="149">
      <formula>O7&gt;$C7</formula>
    </cfRule>
  </conditionalFormatting>
  <conditionalFormatting sqref="P7">
    <cfRule type="expression" dxfId="290" priority="148">
      <formula>P7&gt;$C7</formula>
    </cfRule>
  </conditionalFormatting>
  <conditionalFormatting sqref="Q7">
    <cfRule type="expression" dxfId="289" priority="147">
      <formula>Q7&gt;$C7</formula>
    </cfRule>
  </conditionalFormatting>
  <conditionalFormatting sqref="R7">
    <cfRule type="expression" dxfId="288" priority="146">
      <formula>R7&gt;$C7</formula>
    </cfRule>
  </conditionalFormatting>
  <conditionalFormatting sqref="S7">
    <cfRule type="expression" dxfId="287" priority="145">
      <formula>S7&gt;$C7</formula>
    </cfRule>
  </conditionalFormatting>
  <conditionalFormatting sqref="T7">
    <cfRule type="expression" dxfId="286" priority="144">
      <formula>T7&gt;$C7</formula>
    </cfRule>
  </conditionalFormatting>
  <conditionalFormatting sqref="U7">
    <cfRule type="expression" dxfId="285" priority="143">
      <formula>U7&gt;$C7</formula>
    </cfRule>
  </conditionalFormatting>
  <conditionalFormatting sqref="V7">
    <cfRule type="expression" dxfId="284" priority="142">
      <formula>V7&gt;$C7</formula>
    </cfRule>
  </conditionalFormatting>
  <conditionalFormatting sqref="D8">
    <cfRule type="expression" dxfId="283" priority="140">
      <formula>D8&gt;$C8</formula>
    </cfRule>
  </conditionalFormatting>
  <conditionalFormatting sqref="W8">
    <cfRule type="expression" dxfId="282" priority="121">
      <formula>W8&gt;$C8</formula>
    </cfRule>
  </conditionalFormatting>
  <conditionalFormatting sqref="E8">
    <cfRule type="expression" dxfId="281" priority="139">
      <formula>E8&gt;$C8</formula>
    </cfRule>
  </conditionalFormatting>
  <conditionalFormatting sqref="F8">
    <cfRule type="expression" dxfId="280" priority="138">
      <formula>F8&gt;$C8</formula>
    </cfRule>
  </conditionalFormatting>
  <conditionalFormatting sqref="G8">
    <cfRule type="expression" dxfId="279" priority="137">
      <formula>G8&gt;$C8</formula>
    </cfRule>
  </conditionalFormatting>
  <conditionalFormatting sqref="H8">
    <cfRule type="expression" dxfId="278" priority="136">
      <formula>H8&gt;$C8</formula>
    </cfRule>
  </conditionalFormatting>
  <conditionalFormatting sqref="I8">
    <cfRule type="expression" dxfId="277" priority="135">
      <formula>I8&gt;$C8</formula>
    </cfRule>
  </conditionalFormatting>
  <conditionalFormatting sqref="J8">
    <cfRule type="expression" dxfId="276" priority="134">
      <formula>J8&gt;$C8</formula>
    </cfRule>
  </conditionalFormatting>
  <conditionalFormatting sqref="K8">
    <cfRule type="expression" dxfId="275" priority="133">
      <formula>K8&gt;$C8</formula>
    </cfRule>
  </conditionalFormatting>
  <conditionalFormatting sqref="L8">
    <cfRule type="expression" dxfId="274" priority="132">
      <formula>L8&gt;$C8</formula>
    </cfRule>
  </conditionalFormatting>
  <conditionalFormatting sqref="M8">
    <cfRule type="expression" dxfId="273" priority="131">
      <formula>M8&gt;$C8</formula>
    </cfRule>
  </conditionalFormatting>
  <conditionalFormatting sqref="N8">
    <cfRule type="expression" dxfId="272" priority="130">
      <formula>N8&gt;$C8</formula>
    </cfRule>
  </conditionalFormatting>
  <conditionalFormatting sqref="O8">
    <cfRule type="expression" dxfId="271" priority="129">
      <formula>O8&gt;$C8</formula>
    </cfRule>
  </conditionalFormatting>
  <conditionalFormatting sqref="P8">
    <cfRule type="expression" dxfId="270" priority="128">
      <formula>P8&gt;$C8</formula>
    </cfRule>
  </conditionalFormatting>
  <conditionalFormatting sqref="Q8">
    <cfRule type="expression" dxfId="269" priority="127">
      <formula>Q8&gt;$C8</formula>
    </cfRule>
  </conditionalFormatting>
  <conditionalFormatting sqref="R8">
    <cfRule type="expression" dxfId="268" priority="126">
      <formula>R8&gt;$C8</formula>
    </cfRule>
  </conditionalFormatting>
  <conditionalFormatting sqref="S8">
    <cfRule type="expression" dxfId="267" priority="125">
      <formula>S8&gt;$C8</formula>
    </cfRule>
  </conditionalFormatting>
  <conditionalFormatting sqref="T8">
    <cfRule type="expression" dxfId="266" priority="124">
      <formula>T8&gt;$C8</formula>
    </cfRule>
  </conditionalFormatting>
  <conditionalFormatting sqref="U8">
    <cfRule type="expression" dxfId="265" priority="123">
      <formula>U8&gt;$C8</formula>
    </cfRule>
  </conditionalFormatting>
  <conditionalFormatting sqref="V8">
    <cfRule type="expression" dxfId="264" priority="122">
      <formula>V8&gt;$C8</formula>
    </cfRule>
  </conditionalFormatting>
  <conditionalFormatting sqref="D9">
    <cfRule type="expression" dxfId="263" priority="120">
      <formula>D9&gt;$C9</formula>
    </cfRule>
  </conditionalFormatting>
  <conditionalFormatting sqref="W9">
    <cfRule type="expression" dxfId="262" priority="101">
      <formula>W9&gt;$C9</formula>
    </cfRule>
  </conditionalFormatting>
  <conditionalFormatting sqref="E9">
    <cfRule type="expression" dxfId="261" priority="119">
      <formula>E9&gt;$C9</formula>
    </cfRule>
  </conditionalFormatting>
  <conditionalFormatting sqref="F9">
    <cfRule type="expression" dxfId="260" priority="118">
      <formula>F9&gt;$C9</formula>
    </cfRule>
  </conditionalFormatting>
  <conditionalFormatting sqref="G9">
    <cfRule type="expression" dxfId="259" priority="117">
      <formula>G9&gt;$C9</formula>
    </cfRule>
  </conditionalFormatting>
  <conditionalFormatting sqref="H9">
    <cfRule type="expression" dxfId="258" priority="116">
      <formula>H9&gt;$C9</formula>
    </cfRule>
  </conditionalFormatting>
  <conditionalFormatting sqref="I9">
    <cfRule type="expression" dxfId="257" priority="115">
      <formula>I9&gt;$C9</formula>
    </cfRule>
  </conditionalFormatting>
  <conditionalFormatting sqref="J9">
    <cfRule type="expression" dxfId="256" priority="114">
      <formula>J9&gt;$C9</formula>
    </cfRule>
  </conditionalFormatting>
  <conditionalFormatting sqref="K9">
    <cfRule type="expression" dxfId="255" priority="113">
      <formula>K9&gt;$C9</formula>
    </cfRule>
  </conditionalFormatting>
  <conditionalFormatting sqref="L9">
    <cfRule type="expression" dxfId="254" priority="112">
      <formula>L9&gt;$C9</formula>
    </cfRule>
  </conditionalFormatting>
  <conditionalFormatting sqref="M9">
    <cfRule type="expression" dxfId="253" priority="111">
      <formula>M9&gt;$C9</formula>
    </cfRule>
  </conditionalFormatting>
  <conditionalFormatting sqref="N9">
    <cfRule type="expression" dxfId="252" priority="110">
      <formula>N9&gt;$C9</formula>
    </cfRule>
  </conditionalFormatting>
  <conditionalFormatting sqref="O9">
    <cfRule type="expression" dxfId="251" priority="109">
      <formula>O9&gt;$C9</formula>
    </cfRule>
  </conditionalFormatting>
  <conditionalFormatting sqref="P9">
    <cfRule type="expression" dxfId="250" priority="108">
      <formula>P9&gt;$C9</formula>
    </cfRule>
  </conditionalFormatting>
  <conditionalFormatting sqref="Q9">
    <cfRule type="expression" dxfId="249" priority="107">
      <formula>Q9&gt;$C9</formula>
    </cfRule>
  </conditionalFormatting>
  <conditionalFormatting sqref="R9">
    <cfRule type="expression" dxfId="248" priority="106">
      <formula>R9&gt;$C9</formula>
    </cfRule>
  </conditionalFormatting>
  <conditionalFormatting sqref="S9">
    <cfRule type="expression" dxfId="247" priority="105">
      <formula>S9&gt;$C9</formula>
    </cfRule>
  </conditionalFormatting>
  <conditionalFormatting sqref="T9">
    <cfRule type="expression" dxfId="246" priority="104">
      <formula>T9&gt;$C9</formula>
    </cfRule>
  </conditionalFormatting>
  <conditionalFormatting sqref="U9">
    <cfRule type="expression" dxfId="245" priority="103">
      <formula>U9&gt;$C9</formula>
    </cfRule>
  </conditionalFormatting>
  <conditionalFormatting sqref="V9">
    <cfRule type="expression" dxfId="244" priority="102">
      <formula>V9&gt;$C9</formula>
    </cfRule>
  </conditionalFormatting>
  <conditionalFormatting sqref="D10">
    <cfRule type="expression" dxfId="243" priority="100">
      <formula>D10&gt;$C10</formula>
    </cfRule>
  </conditionalFormatting>
  <conditionalFormatting sqref="W10">
    <cfRule type="expression" dxfId="242" priority="81">
      <formula>W10&gt;$C10</formula>
    </cfRule>
  </conditionalFormatting>
  <conditionalFormatting sqref="E10">
    <cfRule type="expression" dxfId="241" priority="99">
      <formula>E10&gt;$C10</formula>
    </cfRule>
  </conditionalFormatting>
  <conditionalFormatting sqref="F10">
    <cfRule type="expression" dxfId="240" priority="98">
      <formula>F10&gt;$C10</formula>
    </cfRule>
  </conditionalFormatting>
  <conditionalFormatting sqref="G10">
    <cfRule type="expression" dxfId="239" priority="97">
      <formula>G10&gt;$C10</formula>
    </cfRule>
  </conditionalFormatting>
  <conditionalFormatting sqref="H10">
    <cfRule type="expression" dxfId="238" priority="96">
      <formula>H10&gt;$C10</formula>
    </cfRule>
  </conditionalFormatting>
  <conditionalFormatting sqref="I10">
    <cfRule type="expression" dxfId="237" priority="95">
      <formula>I10&gt;$C10</formula>
    </cfRule>
  </conditionalFormatting>
  <conditionalFormatting sqref="J10">
    <cfRule type="expression" dxfId="236" priority="94">
      <formula>J10&gt;$C10</formula>
    </cfRule>
  </conditionalFormatting>
  <conditionalFormatting sqref="K10">
    <cfRule type="expression" dxfId="235" priority="93">
      <formula>K10&gt;$C10</formula>
    </cfRule>
  </conditionalFormatting>
  <conditionalFormatting sqref="L10">
    <cfRule type="expression" dxfId="234" priority="92">
      <formula>L10&gt;$C10</formula>
    </cfRule>
  </conditionalFormatting>
  <conditionalFormatting sqref="M10">
    <cfRule type="expression" dxfId="233" priority="91">
      <formula>M10&gt;$C10</formula>
    </cfRule>
  </conditionalFormatting>
  <conditionalFormatting sqref="N10">
    <cfRule type="expression" dxfId="232" priority="90">
      <formula>N10&gt;$C10</formula>
    </cfRule>
  </conditionalFormatting>
  <conditionalFormatting sqref="O10">
    <cfRule type="expression" dxfId="231" priority="89">
      <formula>O10&gt;$C10</formula>
    </cfRule>
  </conditionalFormatting>
  <conditionalFormatting sqref="P10">
    <cfRule type="expression" dxfId="230" priority="88">
      <formula>P10&gt;$C10</formula>
    </cfRule>
  </conditionalFormatting>
  <conditionalFormatting sqref="Q10">
    <cfRule type="expression" dxfId="229" priority="87">
      <formula>Q10&gt;$C10</formula>
    </cfRule>
  </conditionalFormatting>
  <conditionalFormatting sqref="R10">
    <cfRule type="expression" dxfId="228" priority="86">
      <formula>R10&gt;$C10</formula>
    </cfRule>
  </conditionalFormatting>
  <conditionalFormatting sqref="S10">
    <cfRule type="expression" dxfId="227" priority="85">
      <formula>S10&gt;$C10</formula>
    </cfRule>
  </conditionalFormatting>
  <conditionalFormatting sqref="T10">
    <cfRule type="expression" dxfId="226" priority="84">
      <formula>T10&gt;$C10</formula>
    </cfRule>
  </conditionalFormatting>
  <conditionalFormatting sqref="U10">
    <cfRule type="expression" dxfId="225" priority="83">
      <formula>U10&gt;$C10</formula>
    </cfRule>
  </conditionalFormatting>
  <conditionalFormatting sqref="V10">
    <cfRule type="expression" dxfId="224" priority="82">
      <formula>V10&gt;$C10</formula>
    </cfRule>
  </conditionalFormatting>
  <conditionalFormatting sqref="D11">
    <cfRule type="expression" dxfId="223" priority="80">
      <formula>D11&gt;$C11</formula>
    </cfRule>
  </conditionalFormatting>
  <conditionalFormatting sqref="W11">
    <cfRule type="expression" dxfId="222" priority="61">
      <formula>W11&gt;$C11</formula>
    </cfRule>
  </conditionalFormatting>
  <conditionalFormatting sqref="E11">
    <cfRule type="expression" dxfId="221" priority="79">
      <formula>E11&gt;$C11</formula>
    </cfRule>
  </conditionalFormatting>
  <conditionalFormatting sqref="F11">
    <cfRule type="expression" dxfId="220" priority="78">
      <formula>F11&gt;$C11</formula>
    </cfRule>
  </conditionalFormatting>
  <conditionalFormatting sqref="G11">
    <cfRule type="expression" dxfId="219" priority="77">
      <formula>G11&gt;$C11</formula>
    </cfRule>
  </conditionalFormatting>
  <conditionalFormatting sqref="H11">
    <cfRule type="expression" dxfId="218" priority="76">
      <formula>H11&gt;$C11</formula>
    </cfRule>
  </conditionalFormatting>
  <conditionalFormatting sqref="I11">
    <cfRule type="expression" dxfId="217" priority="75">
      <formula>I11&gt;$C11</formula>
    </cfRule>
  </conditionalFormatting>
  <conditionalFormatting sqref="J11">
    <cfRule type="expression" dxfId="216" priority="74">
      <formula>J11&gt;$C11</formula>
    </cfRule>
  </conditionalFormatting>
  <conditionalFormatting sqref="K11">
    <cfRule type="expression" dxfId="215" priority="73">
      <formula>K11&gt;$C11</formula>
    </cfRule>
  </conditionalFormatting>
  <conditionalFormatting sqref="L11">
    <cfRule type="expression" dxfId="214" priority="72">
      <formula>L11&gt;$C11</formula>
    </cfRule>
  </conditionalFormatting>
  <conditionalFormatting sqref="M11">
    <cfRule type="expression" dxfId="213" priority="71">
      <formula>M11&gt;$C11</formula>
    </cfRule>
  </conditionalFormatting>
  <conditionalFormatting sqref="N11">
    <cfRule type="expression" dxfId="212" priority="70">
      <formula>N11&gt;$C11</formula>
    </cfRule>
  </conditionalFormatting>
  <conditionalFormatting sqref="O11">
    <cfRule type="expression" dxfId="211" priority="69">
      <formula>O11&gt;$C11</formula>
    </cfRule>
  </conditionalFormatting>
  <conditionalFormatting sqref="P11">
    <cfRule type="expression" dxfId="210" priority="68">
      <formula>P11&gt;$C11</formula>
    </cfRule>
  </conditionalFormatting>
  <conditionalFormatting sqref="Q11">
    <cfRule type="expression" dxfId="209" priority="67">
      <formula>Q11&gt;$C11</formula>
    </cfRule>
  </conditionalFormatting>
  <conditionalFormatting sqref="R11">
    <cfRule type="expression" dxfId="208" priority="66">
      <formula>R11&gt;$C11</formula>
    </cfRule>
  </conditionalFormatting>
  <conditionalFormatting sqref="S11">
    <cfRule type="expression" dxfId="207" priority="65">
      <formula>S11&gt;$C11</formula>
    </cfRule>
  </conditionalFormatting>
  <conditionalFormatting sqref="T11">
    <cfRule type="expression" dxfId="206" priority="64">
      <formula>T11&gt;$C11</formula>
    </cfRule>
  </conditionalFormatting>
  <conditionalFormatting sqref="U11">
    <cfRule type="expression" dxfId="205" priority="63">
      <formula>U11&gt;$C11</formula>
    </cfRule>
  </conditionalFormatting>
  <conditionalFormatting sqref="V11">
    <cfRule type="expression" dxfId="204" priority="62">
      <formula>V11&gt;$C11</formula>
    </cfRule>
  </conditionalFormatting>
  <conditionalFormatting sqref="D12">
    <cfRule type="expression" dxfId="203" priority="60">
      <formula>D12&gt;$C12</formula>
    </cfRule>
  </conditionalFormatting>
  <conditionalFormatting sqref="W12">
    <cfRule type="expression" dxfId="202" priority="41">
      <formula>W12&gt;$C12</formula>
    </cfRule>
  </conditionalFormatting>
  <conditionalFormatting sqref="E12">
    <cfRule type="expression" dxfId="201" priority="59">
      <formula>E12&gt;$C12</formula>
    </cfRule>
  </conditionalFormatting>
  <conditionalFormatting sqref="F12">
    <cfRule type="expression" dxfId="200" priority="58">
      <formula>F12&gt;$C12</formula>
    </cfRule>
  </conditionalFormatting>
  <conditionalFormatting sqref="G12">
    <cfRule type="expression" dxfId="199" priority="57">
      <formula>G12&gt;$C12</formula>
    </cfRule>
  </conditionalFormatting>
  <conditionalFormatting sqref="H12">
    <cfRule type="expression" dxfId="198" priority="56">
      <formula>H12&gt;$C12</formula>
    </cfRule>
  </conditionalFormatting>
  <conditionalFormatting sqref="I12">
    <cfRule type="expression" dxfId="197" priority="55">
      <formula>I12&gt;$C12</formula>
    </cfRule>
  </conditionalFormatting>
  <conditionalFormatting sqref="J12">
    <cfRule type="expression" dxfId="196" priority="54">
      <formula>J12&gt;$C12</formula>
    </cfRule>
  </conditionalFormatting>
  <conditionalFormatting sqref="K12">
    <cfRule type="expression" dxfId="195" priority="53">
      <formula>K12&gt;$C12</formula>
    </cfRule>
  </conditionalFormatting>
  <conditionalFormatting sqref="L12">
    <cfRule type="expression" dxfId="194" priority="52">
      <formula>L12&gt;$C12</formula>
    </cfRule>
  </conditionalFormatting>
  <conditionalFormatting sqref="M12">
    <cfRule type="expression" dxfId="193" priority="51">
      <formula>M12&gt;$C12</formula>
    </cfRule>
  </conditionalFormatting>
  <conditionalFormatting sqref="N12">
    <cfRule type="expression" dxfId="192" priority="50">
      <formula>N12&gt;$C12</formula>
    </cfRule>
  </conditionalFormatting>
  <conditionalFormatting sqref="O12">
    <cfRule type="expression" dxfId="191" priority="49">
      <formula>O12&gt;$C12</formula>
    </cfRule>
  </conditionalFormatting>
  <conditionalFormatting sqref="P12">
    <cfRule type="expression" dxfId="190" priority="48">
      <formula>P12&gt;$C12</formula>
    </cfRule>
  </conditionalFormatting>
  <conditionalFormatting sqref="Q12">
    <cfRule type="expression" dxfId="189" priority="47">
      <formula>Q12&gt;$C12</formula>
    </cfRule>
  </conditionalFormatting>
  <conditionalFormatting sqref="R12">
    <cfRule type="expression" dxfId="188" priority="46">
      <formula>R12&gt;$C12</formula>
    </cfRule>
  </conditionalFormatting>
  <conditionalFormatting sqref="S12">
    <cfRule type="expression" dxfId="187" priority="45">
      <formula>S12&gt;$C12</formula>
    </cfRule>
  </conditionalFormatting>
  <conditionalFormatting sqref="T12">
    <cfRule type="expression" dxfId="186" priority="44">
      <formula>T12&gt;$C12</formula>
    </cfRule>
  </conditionalFormatting>
  <conditionalFormatting sqref="U12">
    <cfRule type="expression" dxfId="185" priority="43">
      <formula>U12&gt;$C12</formula>
    </cfRule>
  </conditionalFormatting>
  <conditionalFormatting sqref="V12">
    <cfRule type="expression" dxfId="184" priority="42">
      <formula>V12&gt;$C12</formula>
    </cfRule>
  </conditionalFormatting>
  <conditionalFormatting sqref="D13">
    <cfRule type="expression" dxfId="183" priority="40">
      <formula>D13&gt;$C13</formula>
    </cfRule>
  </conditionalFormatting>
  <conditionalFormatting sqref="W13">
    <cfRule type="expression" dxfId="182" priority="21">
      <formula>W13&gt;$C13</formula>
    </cfRule>
  </conditionalFormatting>
  <conditionalFormatting sqref="E13">
    <cfRule type="expression" dxfId="181" priority="39">
      <formula>E13&gt;$C13</formula>
    </cfRule>
  </conditionalFormatting>
  <conditionalFormatting sqref="F13">
    <cfRule type="expression" dxfId="180" priority="38">
      <formula>F13&gt;$C13</formula>
    </cfRule>
  </conditionalFormatting>
  <conditionalFormatting sqref="G13">
    <cfRule type="expression" dxfId="179" priority="37">
      <formula>G13&gt;$C13</formula>
    </cfRule>
  </conditionalFormatting>
  <conditionalFormatting sqref="H13">
    <cfRule type="expression" dxfId="178" priority="36">
      <formula>H13&gt;$C13</formula>
    </cfRule>
  </conditionalFormatting>
  <conditionalFormatting sqref="I13">
    <cfRule type="expression" dxfId="177" priority="35">
      <formula>I13&gt;$C13</formula>
    </cfRule>
  </conditionalFormatting>
  <conditionalFormatting sqref="J13">
    <cfRule type="expression" dxfId="176" priority="34">
      <formula>J13&gt;$C13</formula>
    </cfRule>
  </conditionalFormatting>
  <conditionalFormatting sqref="K13">
    <cfRule type="expression" dxfId="175" priority="33">
      <formula>K13&gt;$C13</formula>
    </cfRule>
  </conditionalFormatting>
  <conditionalFormatting sqref="L13">
    <cfRule type="expression" dxfId="174" priority="32">
      <formula>L13&gt;$C13</formula>
    </cfRule>
  </conditionalFormatting>
  <conditionalFormatting sqref="M13">
    <cfRule type="expression" dxfId="173" priority="31">
      <formula>M13&gt;$C13</formula>
    </cfRule>
  </conditionalFormatting>
  <conditionalFormatting sqref="N13">
    <cfRule type="expression" dxfId="172" priority="30">
      <formula>N13&gt;$C13</formula>
    </cfRule>
  </conditionalFormatting>
  <conditionalFormatting sqref="O13">
    <cfRule type="expression" dxfId="171" priority="29">
      <formula>O13&gt;$C13</formula>
    </cfRule>
  </conditionalFormatting>
  <conditionalFormatting sqref="P13">
    <cfRule type="expression" dxfId="170" priority="28">
      <formula>P13&gt;$C13</formula>
    </cfRule>
  </conditionalFormatting>
  <conditionalFormatting sqref="Q13">
    <cfRule type="expression" dxfId="169" priority="27">
      <formula>Q13&gt;$C13</formula>
    </cfRule>
  </conditionalFormatting>
  <conditionalFormatting sqref="R13">
    <cfRule type="expression" dxfId="168" priority="26">
      <formula>R13&gt;$C13</formula>
    </cfRule>
  </conditionalFormatting>
  <conditionalFormatting sqref="S13">
    <cfRule type="expression" dxfId="167" priority="25">
      <formula>S13&gt;$C13</formula>
    </cfRule>
  </conditionalFormatting>
  <conditionalFormatting sqref="T13">
    <cfRule type="expression" dxfId="166" priority="24">
      <formula>T13&gt;$C13</formula>
    </cfRule>
  </conditionalFormatting>
  <conditionalFormatting sqref="U13">
    <cfRule type="expression" dxfId="165" priority="23">
      <formula>U13&gt;$C13</formula>
    </cfRule>
  </conditionalFormatting>
  <conditionalFormatting sqref="V13">
    <cfRule type="expression" dxfId="164" priority="22">
      <formula>V13&gt;$C13</formula>
    </cfRule>
  </conditionalFormatting>
  <conditionalFormatting sqref="D14">
    <cfRule type="expression" dxfId="163" priority="20">
      <formula>D14&gt;$C14</formula>
    </cfRule>
  </conditionalFormatting>
  <conditionalFormatting sqref="W14">
    <cfRule type="expression" dxfId="162" priority="1">
      <formula>W14&gt;$C14</formula>
    </cfRule>
  </conditionalFormatting>
  <conditionalFormatting sqref="E14">
    <cfRule type="expression" dxfId="161" priority="19">
      <formula>E14&gt;$C14</formula>
    </cfRule>
  </conditionalFormatting>
  <conditionalFormatting sqref="F14">
    <cfRule type="expression" dxfId="160" priority="18">
      <formula>F14&gt;$C14</formula>
    </cfRule>
  </conditionalFormatting>
  <conditionalFormatting sqref="G14">
    <cfRule type="expression" dxfId="159" priority="17">
      <formula>G14&gt;$C14</formula>
    </cfRule>
  </conditionalFormatting>
  <conditionalFormatting sqref="H14">
    <cfRule type="expression" dxfId="158" priority="16">
      <formula>H14&gt;$C14</formula>
    </cfRule>
  </conditionalFormatting>
  <conditionalFormatting sqref="I14">
    <cfRule type="expression" dxfId="157" priority="15">
      <formula>I14&gt;$C14</formula>
    </cfRule>
  </conditionalFormatting>
  <conditionalFormatting sqref="J14">
    <cfRule type="expression" dxfId="156" priority="14">
      <formula>J14&gt;$C14</formula>
    </cfRule>
  </conditionalFormatting>
  <conditionalFormatting sqref="K14">
    <cfRule type="expression" dxfId="155" priority="13">
      <formula>K14&gt;$C14</formula>
    </cfRule>
  </conditionalFormatting>
  <conditionalFormatting sqref="L14">
    <cfRule type="expression" dxfId="154" priority="12">
      <formula>L14&gt;$C14</formula>
    </cfRule>
  </conditionalFormatting>
  <conditionalFormatting sqref="M14">
    <cfRule type="expression" dxfId="153" priority="11">
      <formula>M14&gt;$C14</formula>
    </cfRule>
  </conditionalFormatting>
  <conditionalFormatting sqref="N14">
    <cfRule type="expression" dxfId="152" priority="10">
      <formula>N14&gt;$C14</formula>
    </cfRule>
  </conditionalFormatting>
  <conditionalFormatting sqref="O14">
    <cfRule type="expression" dxfId="151" priority="9">
      <formula>O14&gt;$C14</formula>
    </cfRule>
  </conditionalFormatting>
  <conditionalFormatting sqref="P14">
    <cfRule type="expression" dxfId="150" priority="8">
      <formula>P14&gt;$C14</formula>
    </cfRule>
  </conditionalFormatting>
  <conditionalFormatting sqref="Q14">
    <cfRule type="expression" dxfId="149" priority="7">
      <formula>Q14&gt;$C14</formula>
    </cfRule>
  </conditionalFormatting>
  <conditionalFormatting sqref="R14">
    <cfRule type="expression" dxfId="148" priority="6">
      <formula>R14&gt;$C14</formula>
    </cfRule>
  </conditionalFormatting>
  <conditionalFormatting sqref="S14">
    <cfRule type="expression" dxfId="147" priority="5">
      <formula>S14&gt;$C14</formula>
    </cfRule>
  </conditionalFormatting>
  <conditionalFormatting sqref="T14">
    <cfRule type="expression" dxfId="146" priority="4">
      <formula>T14&gt;$C14</formula>
    </cfRule>
  </conditionalFormatting>
  <conditionalFormatting sqref="U14">
    <cfRule type="expression" dxfId="145" priority="3">
      <formula>U14&gt;$C14</formula>
    </cfRule>
  </conditionalFormatting>
  <conditionalFormatting sqref="V14">
    <cfRule type="expression" dxfId="144" priority="2">
      <formula>V14&gt;$C14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20"/>
  <sheetViews>
    <sheetView zoomScale="91" zoomScaleNormal="91" workbookViewId="0">
      <pane xSplit="2" ySplit="5" topLeftCell="C9" activePane="bottomRight" state="frozen"/>
      <selection pane="topRight" activeCell="C1" sqref="C1"/>
      <selection pane="bottomLeft" activeCell="A6" sqref="A6"/>
      <selection pane="bottomRight" activeCell="V15" sqref="V15"/>
    </sheetView>
  </sheetViews>
  <sheetFormatPr defaultRowHeight="15" x14ac:dyDescent="0.25"/>
  <cols>
    <col min="1" max="1" width="8.42578125" customWidth="1"/>
    <col min="2" max="2" width="54.85546875" customWidth="1"/>
    <col min="4" max="4" width="8.85546875" customWidth="1"/>
    <col min="5" max="5" width="8.140625" customWidth="1"/>
    <col min="6" max="6" width="9" customWidth="1"/>
    <col min="7" max="7" width="7.28515625" customWidth="1"/>
    <col min="8" max="8" width="7" customWidth="1"/>
    <col min="9" max="9" width="8" customWidth="1"/>
    <col min="10" max="10" width="7.42578125" customWidth="1"/>
    <col min="11" max="11" width="6" customWidth="1"/>
    <col min="12" max="12" width="7.28515625" customWidth="1"/>
    <col min="13" max="13" width="7" customWidth="1"/>
    <col min="14" max="14" width="6" customWidth="1"/>
    <col min="15" max="15" width="6.85546875" customWidth="1"/>
    <col min="16" max="16" width="6" customWidth="1"/>
    <col min="17" max="17" width="7.28515625" customWidth="1"/>
    <col min="18" max="18" width="7" customWidth="1"/>
    <col min="19" max="19" width="7.7109375" customWidth="1"/>
    <col min="20" max="21" width="7" customWidth="1"/>
    <col min="22" max="22" width="7.85546875" customWidth="1"/>
    <col min="23" max="23" width="7.7109375" customWidth="1"/>
  </cols>
  <sheetData>
    <row r="1" spans="1:23" ht="18.75" x14ac:dyDescent="0.3">
      <c r="A1" s="2" t="str">
        <f>Learners!A1</f>
        <v>Database Methods 4N1115</v>
      </c>
    </row>
    <row r="2" spans="1:23" x14ac:dyDescent="0.25">
      <c r="D2" s="54" t="str">
        <f>Learners!$C11&amp;", "&amp;Learners!$B11</f>
        <v xml:space="preserve">, </v>
      </c>
      <c r="E2" s="54" t="str">
        <f>Learners!$C12&amp;", "&amp;Learners!$B12</f>
        <v xml:space="preserve">, </v>
      </c>
      <c r="F2" s="54" t="str">
        <f>Learners!$C13&amp;", "&amp;Learners!$B13</f>
        <v xml:space="preserve">, </v>
      </c>
      <c r="G2" s="54" t="str">
        <f>Learners!$C14&amp;", "&amp;Learners!$B14</f>
        <v xml:space="preserve">, </v>
      </c>
      <c r="H2" s="54" t="str">
        <f>Learners!$C15&amp;", "&amp;Learners!$B15</f>
        <v xml:space="preserve">, </v>
      </c>
      <c r="I2" s="54" t="str">
        <f>Learners!$C16&amp;", "&amp;Learners!$B16</f>
        <v xml:space="preserve">, </v>
      </c>
      <c r="J2" s="54" t="str">
        <f>Learners!$C17&amp;", "&amp;Learners!$B17</f>
        <v xml:space="preserve">, </v>
      </c>
      <c r="K2" s="54" t="str">
        <f>Learners!$C18&amp;", "&amp;Learners!$B18</f>
        <v xml:space="preserve">, </v>
      </c>
      <c r="L2" s="54" t="str">
        <f>Learners!$C19&amp;", "&amp;Learners!$B19</f>
        <v xml:space="preserve">, </v>
      </c>
      <c r="M2" s="54" t="str">
        <f>Learners!$C20&amp;", "&amp;Learners!$B20</f>
        <v xml:space="preserve">, </v>
      </c>
      <c r="N2" s="54" t="str">
        <f>Learners!$C21&amp;", "&amp;Learners!$B21</f>
        <v xml:space="preserve">, </v>
      </c>
      <c r="O2" s="54" t="str">
        <f>Learners!$C22&amp;", "&amp;Learners!$B22</f>
        <v xml:space="preserve">, </v>
      </c>
      <c r="P2" s="54" t="str">
        <f>Learners!$C23&amp;", "&amp;Learners!$B23</f>
        <v xml:space="preserve">, </v>
      </c>
      <c r="Q2" s="54" t="str">
        <f>Learners!$C24&amp;", "&amp;Learners!$B24</f>
        <v xml:space="preserve">, </v>
      </c>
      <c r="R2" s="54" t="str">
        <f>Learners!$C25&amp;", "&amp;Learners!$B25</f>
        <v xml:space="preserve">, </v>
      </c>
      <c r="S2" s="54" t="str">
        <f>Learners!$C26&amp;", "&amp;Learners!$B26</f>
        <v xml:space="preserve">, </v>
      </c>
      <c r="T2" s="54" t="str">
        <f>Learners!$C27&amp;", "&amp;Learners!$B27</f>
        <v xml:space="preserve">, </v>
      </c>
      <c r="U2" s="54" t="str">
        <f>Learners!$C28&amp;", "&amp;Learners!$B28</f>
        <v xml:space="preserve">, </v>
      </c>
      <c r="V2" s="54" t="str">
        <f>Learners!$C29&amp;", "&amp;Learners!$B29</f>
        <v xml:space="preserve">, </v>
      </c>
      <c r="W2" s="54" t="str">
        <f>Learners!$C30&amp;", "&amp;Learners!$B30</f>
        <v xml:space="preserve">, </v>
      </c>
    </row>
    <row r="3" spans="1:23" ht="18.75" x14ac:dyDescent="0.3">
      <c r="A3" s="2" t="s">
        <v>11</v>
      </c>
      <c r="D3" s="55"/>
      <c r="E3" s="55"/>
      <c r="F3" s="55"/>
      <c r="G3" s="55"/>
      <c r="H3" s="55"/>
      <c r="I3" s="55"/>
      <c r="J3" s="55"/>
      <c r="K3" s="55"/>
      <c r="L3" s="55"/>
      <c r="M3" s="55"/>
      <c r="N3" s="55"/>
      <c r="O3" s="55"/>
      <c r="P3" s="55"/>
      <c r="Q3" s="55"/>
      <c r="R3" s="55"/>
      <c r="S3" s="55"/>
      <c r="T3" s="55"/>
      <c r="U3" s="55"/>
      <c r="V3" s="55"/>
      <c r="W3" s="55"/>
    </row>
    <row r="4" spans="1:23" x14ac:dyDescent="0.25">
      <c r="D4" s="55"/>
      <c r="E4" s="55"/>
      <c r="F4" s="55"/>
      <c r="G4" s="55"/>
      <c r="H4" s="55"/>
      <c r="I4" s="55"/>
      <c r="J4" s="55"/>
      <c r="K4" s="55"/>
      <c r="L4" s="55"/>
      <c r="M4" s="55"/>
      <c r="N4" s="55"/>
      <c r="O4" s="55"/>
      <c r="P4" s="55"/>
      <c r="Q4" s="55"/>
      <c r="R4" s="55"/>
      <c r="S4" s="55"/>
      <c r="T4" s="55"/>
      <c r="U4" s="55"/>
      <c r="V4" s="55"/>
      <c r="W4" s="55"/>
    </row>
    <row r="5" spans="1:23" ht="30" x14ac:dyDescent="0.25">
      <c r="A5" s="12" t="s">
        <v>12</v>
      </c>
      <c r="B5" s="13"/>
      <c r="C5" s="14" t="s">
        <v>13</v>
      </c>
      <c r="D5" s="56"/>
      <c r="E5" s="56"/>
      <c r="F5" s="56"/>
      <c r="G5" s="56"/>
      <c r="H5" s="56"/>
      <c r="I5" s="56"/>
      <c r="J5" s="56"/>
      <c r="K5" s="56"/>
      <c r="L5" s="56"/>
      <c r="M5" s="56"/>
      <c r="N5" s="56"/>
      <c r="O5" s="56"/>
      <c r="P5" s="56"/>
      <c r="Q5" s="56"/>
      <c r="R5" s="56"/>
      <c r="S5" s="56"/>
      <c r="T5" s="56"/>
      <c r="U5" s="56"/>
      <c r="V5" s="56"/>
      <c r="W5" s="56"/>
    </row>
    <row r="6" spans="1:23" x14ac:dyDescent="0.25">
      <c r="A6" s="44" t="s">
        <v>41</v>
      </c>
      <c r="B6" s="45"/>
      <c r="C6" s="46"/>
      <c r="D6" s="47"/>
      <c r="E6" s="47"/>
      <c r="F6" s="47"/>
      <c r="G6" s="47"/>
      <c r="H6" s="47"/>
      <c r="I6" s="47"/>
      <c r="J6" s="47"/>
      <c r="K6" s="47"/>
      <c r="L6" s="47"/>
      <c r="M6" s="47"/>
      <c r="N6" s="47"/>
      <c r="O6" s="47"/>
      <c r="P6" s="47"/>
      <c r="Q6" s="47"/>
      <c r="R6" s="47"/>
      <c r="S6" s="47"/>
      <c r="T6" s="47"/>
      <c r="U6" s="47"/>
      <c r="V6" s="47"/>
      <c r="W6" s="47"/>
    </row>
    <row r="7" spans="1:23" ht="150" x14ac:dyDescent="0.25">
      <c r="A7" s="23" t="s">
        <v>14</v>
      </c>
      <c r="B7" s="8" t="s">
        <v>44</v>
      </c>
      <c r="C7" s="35">
        <v>10</v>
      </c>
      <c r="D7" s="30"/>
      <c r="E7" s="30"/>
      <c r="F7" s="30"/>
      <c r="G7" s="30"/>
      <c r="H7" s="30"/>
      <c r="I7" s="30"/>
      <c r="J7" s="30"/>
      <c r="K7" s="30"/>
      <c r="L7" s="30"/>
      <c r="M7" s="30"/>
      <c r="N7" s="30"/>
      <c r="O7" s="30"/>
      <c r="P7" s="30"/>
      <c r="Q7" s="30"/>
      <c r="R7" s="30"/>
      <c r="S7" s="30"/>
      <c r="T7" s="30"/>
      <c r="U7" s="30"/>
      <c r="V7" s="30"/>
      <c r="W7" s="30"/>
    </row>
    <row r="8" spans="1:23" ht="90" x14ac:dyDescent="0.25">
      <c r="A8" s="23" t="s">
        <v>14</v>
      </c>
      <c r="B8" s="8" t="s">
        <v>45</v>
      </c>
      <c r="C8" s="35">
        <v>5</v>
      </c>
      <c r="D8" s="30"/>
      <c r="E8" s="30"/>
      <c r="F8" s="30"/>
      <c r="G8" s="30"/>
      <c r="H8" s="30"/>
      <c r="I8" s="30"/>
      <c r="J8" s="30"/>
      <c r="K8" s="30"/>
      <c r="L8" s="30"/>
      <c r="M8" s="30"/>
      <c r="N8" s="30"/>
      <c r="O8" s="30"/>
      <c r="P8" s="30"/>
      <c r="Q8" s="30"/>
      <c r="R8" s="30"/>
      <c r="S8" s="30"/>
      <c r="T8" s="30"/>
      <c r="U8" s="30"/>
      <c r="V8" s="30"/>
      <c r="W8" s="30"/>
    </row>
    <row r="9" spans="1:23" ht="45" x14ac:dyDescent="0.25">
      <c r="A9" s="23" t="s">
        <v>14</v>
      </c>
      <c r="B9" s="8" t="s">
        <v>46</v>
      </c>
      <c r="C9" s="35">
        <v>15</v>
      </c>
      <c r="D9" s="30"/>
      <c r="E9" s="30"/>
      <c r="F9" s="30"/>
      <c r="G9" s="30"/>
      <c r="H9" s="30"/>
      <c r="I9" s="30"/>
      <c r="J9" s="30"/>
      <c r="K9" s="30"/>
      <c r="L9" s="30"/>
      <c r="M9" s="30"/>
      <c r="N9" s="30"/>
      <c r="O9" s="30"/>
      <c r="P9" s="30"/>
      <c r="Q9" s="30"/>
      <c r="R9" s="30"/>
      <c r="S9" s="30"/>
      <c r="T9" s="30"/>
      <c r="U9" s="30"/>
      <c r="V9" s="30"/>
      <c r="W9" s="30"/>
    </row>
    <row r="10" spans="1:23" ht="75" x14ac:dyDescent="0.25">
      <c r="A10" s="23" t="s">
        <v>14</v>
      </c>
      <c r="B10" s="8" t="s">
        <v>47</v>
      </c>
      <c r="C10" s="35">
        <v>5</v>
      </c>
      <c r="D10" s="30"/>
      <c r="E10" s="30"/>
      <c r="F10" s="30"/>
      <c r="G10" s="30"/>
      <c r="H10" s="30"/>
      <c r="I10" s="30"/>
      <c r="J10" s="30"/>
      <c r="K10" s="30"/>
      <c r="L10" s="30"/>
      <c r="M10" s="30"/>
      <c r="N10" s="30"/>
      <c r="O10" s="30"/>
      <c r="P10" s="30"/>
      <c r="Q10" s="30"/>
      <c r="R10" s="30"/>
      <c r="S10" s="30"/>
      <c r="T10" s="30"/>
      <c r="U10" s="30"/>
      <c r="V10" s="30"/>
      <c r="W10" s="30"/>
    </row>
    <row r="11" spans="1:23" ht="135" x14ac:dyDescent="0.25">
      <c r="A11" s="23" t="s">
        <v>14</v>
      </c>
      <c r="B11" s="8" t="s">
        <v>48</v>
      </c>
      <c r="C11" s="35">
        <v>10</v>
      </c>
      <c r="D11" s="30"/>
      <c r="E11" s="30"/>
      <c r="F11" s="30"/>
      <c r="G11" s="30"/>
      <c r="H11" s="30"/>
      <c r="I11" s="30"/>
      <c r="J11" s="30"/>
      <c r="K11" s="30"/>
      <c r="L11" s="30"/>
      <c r="M11" s="30"/>
      <c r="N11" s="30"/>
      <c r="O11" s="30"/>
      <c r="P11" s="30"/>
      <c r="Q11" s="30"/>
      <c r="R11" s="30"/>
      <c r="S11" s="30"/>
      <c r="T11" s="30"/>
      <c r="U11" s="30"/>
      <c r="V11" s="30"/>
      <c r="W11" s="30"/>
    </row>
    <row r="12" spans="1:23" ht="110.25" customHeight="1" x14ac:dyDescent="0.25">
      <c r="A12" s="23" t="s">
        <v>14</v>
      </c>
      <c r="B12" s="9" t="s">
        <v>49</v>
      </c>
      <c r="C12" s="35">
        <v>5</v>
      </c>
      <c r="D12" s="39"/>
      <c r="E12" s="39"/>
      <c r="F12" s="39"/>
      <c r="G12" s="39"/>
      <c r="H12" s="39"/>
      <c r="I12" s="39"/>
      <c r="J12" s="39"/>
      <c r="K12" s="39"/>
      <c r="L12" s="39"/>
      <c r="M12" s="39"/>
      <c r="N12" s="39"/>
      <c r="O12" s="39"/>
      <c r="P12" s="39"/>
      <c r="Q12" s="39"/>
      <c r="R12" s="39"/>
      <c r="S12" s="39"/>
      <c r="T12" s="39"/>
      <c r="U12" s="39"/>
      <c r="V12" s="39"/>
      <c r="W12" s="39"/>
    </row>
    <row r="13" spans="1:23" ht="18.75" customHeight="1" x14ac:dyDescent="0.25">
      <c r="A13" s="48"/>
      <c r="B13" s="49" t="s">
        <v>43</v>
      </c>
      <c r="C13" s="50">
        <f t="shared" ref="C13:W13" si="0">SUM(C6:C12)</f>
        <v>50</v>
      </c>
      <c r="D13" s="51">
        <f t="shared" si="0"/>
        <v>0</v>
      </c>
      <c r="E13" s="51">
        <f t="shared" si="0"/>
        <v>0</v>
      </c>
      <c r="F13" s="51">
        <f t="shared" si="0"/>
        <v>0</v>
      </c>
      <c r="G13" s="51">
        <f t="shared" si="0"/>
        <v>0</v>
      </c>
      <c r="H13" s="51">
        <f t="shared" si="0"/>
        <v>0</v>
      </c>
      <c r="I13" s="51">
        <f t="shared" si="0"/>
        <v>0</v>
      </c>
      <c r="J13" s="51">
        <f t="shared" si="0"/>
        <v>0</v>
      </c>
      <c r="K13" s="51">
        <f t="shared" si="0"/>
        <v>0</v>
      </c>
      <c r="L13" s="51">
        <f t="shared" si="0"/>
        <v>0</v>
      </c>
      <c r="M13" s="51">
        <f t="shared" si="0"/>
        <v>0</v>
      </c>
      <c r="N13" s="51">
        <f t="shared" si="0"/>
        <v>0</v>
      </c>
      <c r="O13" s="51">
        <f t="shared" si="0"/>
        <v>0</v>
      </c>
      <c r="P13" s="51">
        <f t="shared" si="0"/>
        <v>0</v>
      </c>
      <c r="Q13" s="51">
        <f t="shared" si="0"/>
        <v>0</v>
      </c>
      <c r="R13" s="51">
        <f t="shared" si="0"/>
        <v>0</v>
      </c>
      <c r="S13" s="51">
        <f t="shared" si="0"/>
        <v>0</v>
      </c>
      <c r="T13" s="51">
        <f t="shared" si="0"/>
        <v>0</v>
      </c>
      <c r="U13" s="51">
        <f t="shared" si="0"/>
        <v>0</v>
      </c>
      <c r="V13" s="51">
        <f t="shared" si="0"/>
        <v>0</v>
      </c>
      <c r="W13" s="51">
        <f t="shared" si="0"/>
        <v>0</v>
      </c>
    </row>
    <row r="14" spans="1:23" ht="18.75" customHeight="1" x14ac:dyDescent="0.25">
      <c r="A14" s="52" t="s">
        <v>50</v>
      </c>
      <c r="B14" s="53" t="s">
        <v>51</v>
      </c>
      <c r="C14" s="46"/>
      <c r="D14" s="47"/>
      <c r="E14" s="47"/>
      <c r="F14" s="47"/>
      <c r="G14" s="47"/>
      <c r="H14" s="47"/>
      <c r="I14" s="47"/>
      <c r="J14" s="47"/>
      <c r="K14" s="47"/>
      <c r="L14" s="47"/>
      <c r="M14" s="47"/>
      <c r="N14" s="47"/>
      <c r="O14" s="47"/>
      <c r="P14" s="47"/>
      <c r="Q14" s="47"/>
      <c r="R14" s="47"/>
      <c r="S14" s="47"/>
      <c r="T14" s="47"/>
      <c r="U14" s="47"/>
      <c r="V14" s="47"/>
      <c r="W14" s="47"/>
    </row>
    <row r="15" spans="1:23" ht="375" x14ac:dyDescent="0.25">
      <c r="A15" s="23" t="s">
        <v>14</v>
      </c>
      <c r="B15" s="40" t="s">
        <v>42</v>
      </c>
      <c r="C15" s="36">
        <v>30</v>
      </c>
      <c r="D15" s="34"/>
      <c r="E15" s="33"/>
      <c r="F15" s="34"/>
      <c r="G15" s="34"/>
      <c r="H15" s="34"/>
      <c r="I15" s="34"/>
      <c r="J15" s="34"/>
      <c r="K15" s="34"/>
      <c r="L15" s="34"/>
      <c r="M15" s="34"/>
      <c r="N15" s="34"/>
      <c r="O15" s="34"/>
      <c r="P15" s="34"/>
      <c r="Q15" s="34"/>
      <c r="R15" s="34"/>
      <c r="S15" s="34"/>
      <c r="T15" s="34"/>
      <c r="U15" s="34"/>
      <c r="V15" s="34"/>
      <c r="W15" s="34"/>
    </row>
    <row r="16" spans="1:23" x14ac:dyDescent="0.25">
      <c r="A16" s="37"/>
      <c r="B16" s="38" t="s">
        <v>22</v>
      </c>
      <c r="C16" s="26">
        <f t="shared" ref="C16:W16" si="1">SUM(C15)</f>
        <v>30</v>
      </c>
      <c r="D16" s="41">
        <f t="shared" si="1"/>
        <v>0</v>
      </c>
      <c r="E16" s="42">
        <f t="shared" si="1"/>
        <v>0</v>
      </c>
      <c r="F16" s="42">
        <f t="shared" si="1"/>
        <v>0</v>
      </c>
      <c r="G16" s="42">
        <f t="shared" si="1"/>
        <v>0</v>
      </c>
      <c r="H16" s="42">
        <f t="shared" si="1"/>
        <v>0</v>
      </c>
      <c r="I16" s="42">
        <f t="shared" si="1"/>
        <v>0</v>
      </c>
      <c r="J16" s="42">
        <f t="shared" si="1"/>
        <v>0</v>
      </c>
      <c r="K16" s="42">
        <f t="shared" si="1"/>
        <v>0</v>
      </c>
      <c r="L16" s="42">
        <f t="shared" si="1"/>
        <v>0</v>
      </c>
      <c r="M16" s="42">
        <f t="shared" si="1"/>
        <v>0</v>
      </c>
      <c r="N16" s="42">
        <f t="shared" si="1"/>
        <v>0</v>
      </c>
      <c r="O16" s="42">
        <f t="shared" si="1"/>
        <v>0</v>
      </c>
      <c r="P16" s="42">
        <f t="shared" si="1"/>
        <v>0</v>
      </c>
      <c r="Q16" s="42">
        <f t="shared" si="1"/>
        <v>0</v>
      </c>
      <c r="R16" s="42">
        <f t="shared" si="1"/>
        <v>0</v>
      </c>
      <c r="S16" s="42">
        <f t="shared" si="1"/>
        <v>0</v>
      </c>
      <c r="T16" s="42">
        <f t="shared" si="1"/>
        <v>0</v>
      </c>
      <c r="U16" s="42">
        <f t="shared" si="1"/>
        <v>0</v>
      </c>
      <c r="V16" s="42">
        <f t="shared" si="1"/>
        <v>0</v>
      </c>
      <c r="W16" s="42">
        <f t="shared" si="1"/>
        <v>0</v>
      </c>
    </row>
    <row r="17" spans="1:23" x14ac:dyDescent="0.25">
      <c r="A17" s="43" t="s">
        <v>15</v>
      </c>
      <c r="B17" s="10"/>
      <c r="C17" s="11">
        <f t="shared" ref="C17:W17" si="2">SUM(C13+C16)</f>
        <v>80</v>
      </c>
      <c r="D17" s="11">
        <f t="shared" si="2"/>
        <v>0</v>
      </c>
      <c r="E17" s="11">
        <f t="shared" si="2"/>
        <v>0</v>
      </c>
      <c r="F17" s="11">
        <f t="shared" si="2"/>
        <v>0</v>
      </c>
      <c r="G17" s="11">
        <f t="shared" si="2"/>
        <v>0</v>
      </c>
      <c r="H17" s="11">
        <f t="shared" si="2"/>
        <v>0</v>
      </c>
      <c r="I17" s="11">
        <f t="shared" si="2"/>
        <v>0</v>
      </c>
      <c r="J17" s="11">
        <f t="shared" si="2"/>
        <v>0</v>
      </c>
      <c r="K17" s="11">
        <f t="shared" si="2"/>
        <v>0</v>
      </c>
      <c r="L17" s="11">
        <f t="shared" si="2"/>
        <v>0</v>
      </c>
      <c r="M17" s="11">
        <f t="shared" si="2"/>
        <v>0</v>
      </c>
      <c r="N17" s="11">
        <f t="shared" si="2"/>
        <v>0</v>
      </c>
      <c r="O17" s="11">
        <f t="shared" si="2"/>
        <v>0</v>
      </c>
      <c r="P17" s="11">
        <f t="shared" si="2"/>
        <v>0</v>
      </c>
      <c r="Q17" s="11">
        <f t="shared" si="2"/>
        <v>0</v>
      </c>
      <c r="R17" s="11">
        <f t="shared" si="2"/>
        <v>0</v>
      </c>
      <c r="S17" s="11">
        <f t="shared" si="2"/>
        <v>0</v>
      </c>
      <c r="T17" s="11">
        <f t="shared" si="2"/>
        <v>0</v>
      </c>
      <c r="U17" s="11">
        <f t="shared" si="2"/>
        <v>0</v>
      </c>
      <c r="V17" s="11">
        <f t="shared" si="2"/>
        <v>0</v>
      </c>
      <c r="W17" s="11">
        <f t="shared" si="2"/>
        <v>0</v>
      </c>
    </row>
    <row r="19" spans="1:23" x14ac:dyDescent="0.25">
      <c r="A19" t="s">
        <v>16</v>
      </c>
      <c r="B19" t="s">
        <v>17</v>
      </c>
    </row>
    <row r="20" spans="1:23" x14ac:dyDescent="0.25">
      <c r="B20" t="s">
        <v>18</v>
      </c>
    </row>
  </sheetData>
  <sheetProtection algorithmName="SHA-512" hashValue="1hdX/0Ht0qspT7pBAaHC8YbfAtFZh6EHJwr1UiBDKpmmI19HeEVhmRXlPvEYJMErlObA0H1o8K+WM0kwWX3SHw==" saltValue="P+CXmXA+Klzwob+lMWLlD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143" priority="222">
      <formula>D7&gt;$C7</formula>
    </cfRule>
  </conditionalFormatting>
  <conditionalFormatting sqref="W7">
    <cfRule type="expression" dxfId="142" priority="203">
      <formula>W7&gt;$C7</formula>
    </cfRule>
  </conditionalFormatting>
  <conditionalFormatting sqref="E7">
    <cfRule type="expression" dxfId="141" priority="221">
      <formula>E7&gt;$C7</formula>
    </cfRule>
  </conditionalFormatting>
  <conditionalFormatting sqref="F7">
    <cfRule type="expression" dxfId="140" priority="220">
      <formula>F7&gt;$C7</formula>
    </cfRule>
  </conditionalFormatting>
  <conditionalFormatting sqref="G7">
    <cfRule type="expression" dxfId="139" priority="219">
      <formula>G7&gt;$C7</formula>
    </cfRule>
  </conditionalFormatting>
  <conditionalFormatting sqref="H7">
    <cfRule type="expression" dxfId="138" priority="218">
      <formula>H7&gt;$C7</formula>
    </cfRule>
  </conditionalFormatting>
  <conditionalFormatting sqref="I7">
    <cfRule type="expression" dxfId="137" priority="217">
      <formula>I7&gt;$C7</formula>
    </cfRule>
  </conditionalFormatting>
  <conditionalFormatting sqref="J7">
    <cfRule type="expression" dxfId="136" priority="216">
      <formula>J7&gt;$C7</formula>
    </cfRule>
  </conditionalFormatting>
  <conditionalFormatting sqref="K7">
    <cfRule type="expression" dxfId="135" priority="215">
      <formula>K7&gt;$C7</formula>
    </cfRule>
  </conditionalFormatting>
  <conditionalFormatting sqref="L7">
    <cfRule type="expression" dxfId="134" priority="214">
      <formula>L7&gt;$C7</formula>
    </cfRule>
  </conditionalFormatting>
  <conditionalFormatting sqref="M7">
    <cfRule type="expression" dxfId="133" priority="213">
      <formula>M7&gt;$C7</formula>
    </cfRule>
  </conditionalFormatting>
  <conditionalFormatting sqref="N7">
    <cfRule type="expression" dxfId="132" priority="212">
      <formula>N7&gt;$C7</formula>
    </cfRule>
  </conditionalFormatting>
  <conditionalFormatting sqref="O7">
    <cfRule type="expression" dxfId="131" priority="211">
      <formula>O7&gt;$C7</formula>
    </cfRule>
  </conditionalFormatting>
  <conditionalFormatting sqref="P7">
    <cfRule type="expression" dxfId="130" priority="210">
      <formula>P7&gt;$C7</formula>
    </cfRule>
  </conditionalFormatting>
  <conditionalFormatting sqref="Q7">
    <cfRule type="expression" dxfId="129" priority="209">
      <formula>Q7&gt;$C7</formula>
    </cfRule>
  </conditionalFormatting>
  <conditionalFormatting sqref="R7">
    <cfRule type="expression" dxfId="128" priority="208">
      <formula>R7&gt;$C7</formula>
    </cfRule>
  </conditionalFormatting>
  <conditionalFormatting sqref="S7">
    <cfRule type="expression" dxfId="127" priority="207">
      <formula>S7&gt;$C7</formula>
    </cfRule>
  </conditionalFormatting>
  <conditionalFormatting sqref="T7">
    <cfRule type="expression" dxfId="126" priority="206">
      <formula>T7&gt;$C7</formula>
    </cfRule>
  </conditionalFormatting>
  <conditionalFormatting sqref="U7">
    <cfRule type="expression" dxfId="125" priority="205">
      <formula>U7&gt;$C7</formula>
    </cfRule>
  </conditionalFormatting>
  <conditionalFormatting sqref="V7">
    <cfRule type="expression" dxfId="124" priority="204">
      <formula>V7&gt;$C7</formula>
    </cfRule>
  </conditionalFormatting>
  <conditionalFormatting sqref="D6">
    <cfRule type="expression" dxfId="123" priority="182">
      <formula>D6&gt;$C6</formula>
    </cfRule>
  </conditionalFormatting>
  <conditionalFormatting sqref="E6:W6">
    <cfRule type="expression" dxfId="122" priority="181">
      <formula>E6&gt;$C6</formula>
    </cfRule>
  </conditionalFormatting>
  <conditionalFormatting sqref="D8">
    <cfRule type="expression" dxfId="121" priority="162">
      <formula>D8&gt;$C8</formula>
    </cfRule>
  </conditionalFormatting>
  <conditionalFormatting sqref="W8">
    <cfRule type="expression" dxfId="120" priority="143">
      <formula>W8&gt;$C8</formula>
    </cfRule>
  </conditionalFormatting>
  <conditionalFormatting sqref="E8">
    <cfRule type="expression" dxfId="119" priority="161">
      <formula>E8&gt;$C8</formula>
    </cfRule>
  </conditionalFormatting>
  <conditionalFormatting sqref="F8">
    <cfRule type="expression" dxfId="118" priority="160">
      <formula>F8&gt;$C8</formula>
    </cfRule>
  </conditionalFormatting>
  <conditionalFormatting sqref="G8">
    <cfRule type="expression" dxfId="117" priority="159">
      <formula>G8&gt;$C8</formula>
    </cfRule>
  </conditionalFormatting>
  <conditionalFormatting sqref="H8">
    <cfRule type="expression" dxfId="116" priority="158">
      <formula>H8&gt;$C8</formula>
    </cfRule>
  </conditionalFormatting>
  <conditionalFormatting sqref="I8">
    <cfRule type="expression" dxfId="115" priority="157">
      <formula>I8&gt;$C8</formula>
    </cfRule>
  </conditionalFormatting>
  <conditionalFormatting sqref="J8">
    <cfRule type="expression" dxfId="114" priority="156">
      <formula>J8&gt;$C8</formula>
    </cfRule>
  </conditionalFormatting>
  <conditionalFormatting sqref="K8">
    <cfRule type="expression" dxfId="113" priority="155">
      <formula>K8&gt;$C8</formula>
    </cfRule>
  </conditionalFormatting>
  <conditionalFormatting sqref="L8">
    <cfRule type="expression" dxfId="112" priority="154">
      <formula>L8&gt;$C8</formula>
    </cfRule>
  </conditionalFormatting>
  <conditionalFormatting sqref="M8">
    <cfRule type="expression" dxfId="111" priority="153">
      <formula>M8&gt;$C8</formula>
    </cfRule>
  </conditionalFormatting>
  <conditionalFormatting sqref="N8">
    <cfRule type="expression" dxfId="110" priority="152">
      <formula>N8&gt;$C8</formula>
    </cfRule>
  </conditionalFormatting>
  <conditionalFormatting sqref="O8">
    <cfRule type="expression" dxfId="109" priority="151">
      <formula>O8&gt;$C8</formula>
    </cfRule>
  </conditionalFormatting>
  <conditionalFormatting sqref="P8">
    <cfRule type="expression" dxfId="108" priority="150">
      <formula>P8&gt;$C8</formula>
    </cfRule>
  </conditionalFormatting>
  <conditionalFormatting sqref="Q8">
    <cfRule type="expression" dxfId="107" priority="149">
      <formula>Q8&gt;$C8</formula>
    </cfRule>
  </conditionalFormatting>
  <conditionalFormatting sqref="R8">
    <cfRule type="expression" dxfId="106" priority="148">
      <formula>R8&gt;$C8</formula>
    </cfRule>
  </conditionalFormatting>
  <conditionalFormatting sqref="S8">
    <cfRule type="expression" dxfId="105" priority="147">
      <formula>S8&gt;$C8</formula>
    </cfRule>
  </conditionalFormatting>
  <conditionalFormatting sqref="T8">
    <cfRule type="expression" dxfId="104" priority="146">
      <formula>T8&gt;$C8</formula>
    </cfRule>
  </conditionalFormatting>
  <conditionalFormatting sqref="U8">
    <cfRule type="expression" dxfId="103" priority="145">
      <formula>U8&gt;$C8</formula>
    </cfRule>
  </conditionalFormatting>
  <conditionalFormatting sqref="V8">
    <cfRule type="expression" dxfId="102" priority="144">
      <formula>V8&gt;$C8</formula>
    </cfRule>
  </conditionalFormatting>
  <conditionalFormatting sqref="D9">
    <cfRule type="expression" dxfId="101" priority="142">
      <formula>D9&gt;$C9</formula>
    </cfRule>
  </conditionalFormatting>
  <conditionalFormatting sqref="W9">
    <cfRule type="expression" dxfId="100" priority="123">
      <formula>W9&gt;$C9</formula>
    </cfRule>
  </conditionalFormatting>
  <conditionalFormatting sqref="E9">
    <cfRule type="expression" dxfId="99" priority="141">
      <formula>E9&gt;$C9</formula>
    </cfRule>
  </conditionalFormatting>
  <conditionalFormatting sqref="F9">
    <cfRule type="expression" dxfId="98" priority="140">
      <formula>F9&gt;$C9</formula>
    </cfRule>
  </conditionalFormatting>
  <conditionalFormatting sqref="G9">
    <cfRule type="expression" dxfId="97" priority="139">
      <formula>G9&gt;$C9</formula>
    </cfRule>
  </conditionalFormatting>
  <conditionalFormatting sqref="H9">
    <cfRule type="expression" dxfId="96" priority="138">
      <formula>H9&gt;$C9</formula>
    </cfRule>
  </conditionalFormatting>
  <conditionalFormatting sqref="I9">
    <cfRule type="expression" dxfId="95" priority="137">
      <formula>I9&gt;$C9</formula>
    </cfRule>
  </conditionalFormatting>
  <conditionalFormatting sqref="J9">
    <cfRule type="expression" dxfId="94" priority="136">
      <formula>J9&gt;$C9</formula>
    </cfRule>
  </conditionalFormatting>
  <conditionalFormatting sqref="K9">
    <cfRule type="expression" dxfId="93" priority="135">
      <formula>K9&gt;$C9</formula>
    </cfRule>
  </conditionalFormatting>
  <conditionalFormatting sqref="L9">
    <cfRule type="expression" dxfId="92" priority="134">
      <formula>L9&gt;$C9</formula>
    </cfRule>
  </conditionalFormatting>
  <conditionalFormatting sqref="M9">
    <cfRule type="expression" dxfId="91" priority="133">
      <formula>M9&gt;$C9</formula>
    </cfRule>
  </conditionalFormatting>
  <conditionalFormatting sqref="N9">
    <cfRule type="expression" dxfId="90" priority="132">
      <formula>N9&gt;$C9</formula>
    </cfRule>
  </conditionalFormatting>
  <conditionalFormatting sqref="O9">
    <cfRule type="expression" dxfId="89" priority="131">
      <formula>O9&gt;$C9</formula>
    </cfRule>
  </conditionalFormatting>
  <conditionalFormatting sqref="P9">
    <cfRule type="expression" dxfId="88" priority="130">
      <formula>P9&gt;$C9</formula>
    </cfRule>
  </conditionalFormatting>
  <conditionalFormatting sqref="Q9">
    <cfRule type="expression" dxfId="87" priority="129">
      <formula>Q9&gt;$C9</formula>
    </cfRule>
  </conditionalFormatting>
  <conditionalFormatting sqref="R9">
    <cfRule type="expression" dxfId="86" priority="128">
      <formula>R9&gt;$C9</formula>
    </cfRule>
  </conditionalFormatting>
  <conditionalFormatting sqref="S9">
    <cfRule type="expression" dxfId="85" priority="127">
      <formula>S9&gt;$C9</formula>
    </cfRule>
  </conditionalFormatting>
  <conditionalFormatting sqref="T9">
    <cfRule type="expression" dxfId="84" priority="126">
      <formula>T9&gt;$C9</formula>
    </cfRule>
  </conditionalFormatting>
  <conditionalFormatting sqref="U9">
    <cfRule type="expression" dxfId="83" priority="125">
      <formula>U9&gt;$C9</formula>
    </cfRule>
  </conditionalFormatting>
  <conditionalFormatting sqref="V9">
    <cfRule type="expression" dxfId="82" priority="124">
      <formula>V9&gt;$C9</formula>
    </cfRule>
  </conditionalFormatting>
  <conditionalFormatting sqref="D10">
    <cfRule type="expression" dxfId="81" priority="122">
      <formula>D10&gt;$C10</formula>
    </cfRule>
  </conditionalFormatting>
  <conditionalFormatting sqref="W10">
    <cfRule type="expression" dxfId="80" priority="103">
      <formula>W10&gt;$C10</formula>
    </cfRule>
  </conditionalFormatting>
  <conditionalFormatting sqref="E10">
    <cfRule type="expression" dxfId="79" priority="121">
      <formula>E10&gt;$C10</formula>
    </cfRule>
  </conditionalFormatting>
  <conditionalFormatting sqref="F10">
    <cfRule type="expression" dxfId="78" priority="120">
      <formula>F10&gt;$C10</formula>
    </cfRule>
  </conditionalFormatting>
  <conditionalFormatting sqref="G10">
    <cfRule type="expression" dxfId="77" priority="119">
      <formula>G10&gt;$C10</formula>
    </cfRule>
  </conditionalFormatting>
  <conditionalFormatting sqref="H10">
    <cfRule type="expression" dxfId="76" priority="118">
      <formula>H10&gt;$C10</formula>
    </cfRule>
  </conditionalFormatting>
  <conditionalFormatting sqref="I10">
    <cfRule type="expression" dxfId="75" priority="117">
      <formula>I10&gt;$C10</formula>
    </cfRule>
  </conditionalFormatting>
  <conditionalFormatting sqref="J10">
    <cfRule type="expression" dxfId="74" priority="116">
      <formula>J10&gt;$C10</formula>
    </cfRule>
  </conditionalFormatting>
  <conditionalFormatting sqref="K10">
    <cfRule type="expression" dxfId="73" priority="115">
      <formula>K10&gt;$C10</formula>
    </cfRule>
  </conditionalFormatting>
  <conditionalFormatting sqref="L10">
    <cfRule type="expression" dxfId="72" priority="114">
      <formula>L10&gt;$C10</formula>
    </cfRule>
  </conditionalFormatting>
  <conditionalFormatting sqref="M10">
    <cfRule type="expression" dxfId="71" priority="113">
      <formula>M10&gt;$C10</formula>
    </cfRule>
  </conditionalFormatting>
  <conditionalFormatting sqref="N10">
    <cfRule type="expression" dxfId="70" priority="112">
      <formula>N10&gt;$C10</formula>
    </cfRule>
  </conditionalFormatting>
  <conditionalFormatting sqref="O10">
    <cfRule type="expression" dxfId="69" priority="111">
      <formula>O10&gt;$C10</formula>
    </cfRule>
  </conditionalFormatting>
  <conditionalFormatting sqref="P10">
    <cfRule type="expression" dxfId="68" priority="110">
      <formula>P10&gt;$C10</formula>
    </cfRule>
  </conditionalFormatting>
  <conditionalFormatting sqref="Q10">
    <cfRule type="expression" dxfId="67" priority="109">
      <formula>Q10&gt;$C10</formula>
    </cfRule>
  </conditionalFormatting>
  <conditionalFormatting sqref="R10">
    <cfRule type="expression" dxfId="66" priority="108">
      <formula>R10&gt;$C10</formula>
    </cfRule>
  </conditionalFormatting>
  <conditionalFormatting sqref="S10">
    <cfRule type="expression" dxfId="65" priority="107">
      <formula>S10&gt;$C10</formula>
    </cfRule>
  </conditionalFormatting>
  <conditionalFormatting sqref="T10">
    <cfRule type="expression" dxfId="64" priority="106">
      <formula>T10&gt;$C10</formula>
    </cfRule>
  </conditionalFormatting>
  <conditionalFormatting sqref="U10">
    <cfRule type="expression" dxfId="63" priority="105">
      <formula>U10&gt;$C10</formula>
    </cfRule>
  </conditionalFormatting>
  <conditionalFormatting sqref="V10">
    <cfRule type="expression" dxfId="62" priority="104">
      <formula>V10&gt;$C10</formula>
    </cfRule>
  </conditionalFormatting>
  <conditionalFormatting sqref="D11">
    <cfRule type="expression" dxfId="61" priority="102">
      <formula>D11&gt;$C11</formula>
    </cfRule>
  </conditionalFormatting>
  <conditionalFormatting sqref="W11">
    <cfRule type="expression" dxfId="60" priority="83">
      <formula>W11&gt;$C11</formula>
    </cfRule>
  </conditionalFormatting>
  <conditionalFormatting sqref="E11">
    <cfRule type="expression" dxfId="59" priority="101">
      <formula>E11&gt;$C11</formula>
    </cfRule>
  </conditionalFormatting>
  <conditionalFormatting sqref="F11">
    <cfRule type="expression" dxfId="58" priority="100">
      <formula>F11&gt;$C11</formula>
    </cfRule>
  </conditionalFormatting>
  <conditionalFormatting sqref="G11">
    <cfRule type="expression" dxfId="57" priority="99">
      <formula>G11&gt;$C11</formula>
    </cfRule>
  </conditionalFormatting>
  <conditionalFormatting sqref="H11">
    <cfRule type="expression" dxfId="56" priority="98">
      <formula>H11&gt;$C11</formula>
    </cfRule>
  </conditionalFormatting>
  <conditionalFormatting sqref="I11">
    <cfRule type="expression" dxfId="55" priority="97">
      <formula>I11&gt;$C11</formula>
    </cfRule>
  </conditionalFormatting>
  <conditionalFormatting sqref="J11">
    <cfRule type="expression" dxfId="54" priority="96">
      <formula>J11&gt;$C11</formula>
    </cfRule>
  </conditionalFormatting>
  <conditionalFormatting sqref="K11">
    <cfRule type="expression" dxfId="53" priority="95">
      <formula>K11&gt;$C11</formula>
    </cfRule>
  </conditionalFormatting>
  <conditionalFormatting sqref="L11">
    <cfRule type="expression" dxfId="52" priority="94">
      <formula>L11&gt;$C11</formula>
    </cfRule>
  </conditionalFormatting>
  <conditionalFormatting sqref="M11">
    <cfRule type="expression" dxfId="51" priority="93">
      <formula>M11&gt;$C11</formula>
    </cfRule>
  </conditionalFormatting>
  <conditionalFormatting sqref="N11">
    <cfRule type="expression" dxfId="50" priority="92">
      <formula>N11&gt;$C11</formula>
    </cfRule>
  </conditionalFormatting>
  <conditionalFormatting sqref="O11">
    <cfRule type="expression" dxfId="49" priority="91">
      <formula>O11&gt;$C11</formula>
    </cfRule>
  </conditionalFormatting>
  <conditionalFormatting sqref="P11">
    <cfRule type="expression" dxfId="48" priority="90">
      <formula>P11&gt;$C11</formula>
    </cfRule>
  </conditionalFormatting>
  <conditionalFormatting sqref="Q11">
    <cfRule type="expression" dxfId="47" priority="89">
      <formula>Q11&gt;$C11</formula>
    </cfRule>
  </conditionalFormatting>
  <conditionalFormatting sqref="R11">
    <cfRule type="expression" dxfId="46" priority="88">
      <formula>R11&gt;$C11</formula>
    </cfRule>
  </conditionalFormatting>
  <conditionalFormatting sqref="S11">
    <cfRule type="expression" dxfId="45" priority="87">
      <formula>S11&gt;$C11</formula>
    </cfRule>
  </conditionalFormatting>
  <conditionalFormatting sqref="T11">
    <cfRule type="expression" dxfId="44" priority="86">
      <formula>T11&gt;$C11</formula>
    </cfRule>
  </conditionalFormatting>
  <conditionalFormatting sqref="U11">
    <cfRule type="expression" dxfId="43" priority="85">
      <formula>U11&gt;$C11</formula>
    </cfRule>
  </conditionalFormatting>
  <conditionalFormatting sqref="V11">
    <cfRule type="expression" dxfId="42" priority="84">
      <formula>V11&gt;$C11</formula>
    </cfRule>
  </conditionalFormatting>
  <conditionalFormatting sqref="D12">
    <cfRule type="expression" dxfId="41" priority="82">
      <formula>D12&gt;$C12</formula>
    </cfRule>
  </conditionalFormatting>
  <conditionalFormatting sqref="W12">
    <cfRule type="expression" dxfId="40" priority="63">
      <formula>W12&gt;$C12</formula>
    </cfRule>
  </conditionalFormatting>
  <conditionalFormatting sqref="E12">
    <cfRule type="expression" dxfId="39" priority="81">
      <formula>E12&gt;$C12</formula>
    </cfRule>
  </conditionalFormatting>
  <conditionalFormatting sqref="F12">
    <cfRule type="expression" dxfId="38" priority="80">
      <formula>F12&gt;$C12</formula>
    </cfRule>
  </conditionalFormatting>
  <conditionalFormatting sqref="G12">
    <cfRule type="expression" dxfId="37" priority="79">
      <formula>G12&gt;$C12</formula>
    </cfRule>
  </conditionalFormatting>
  <conditionalFormatting sqref="H12">
    <cfRule type="expression" dxfId="36" priority="78">
      <formula>H12&gt;$C12</formula>
    </cfRule>
  </conditionalFormatting>
  <conditionalFormatting sqref="I12">
    <cfRule type="expression" dxfId="35" priority="77">
      <formula>I12&gt;$C12</formula>
    </cfRule>
  </conditionalFormatting>
  <conditionalFormatting sqref="J12">
    <cfRule type="expression" dxfId="34" priority="76">
      <formula>J12&gt;$C12</formula>
    </cfRule>
  </conditionalFormatting>
  <conditionalFormatting sqref="K12">
    <cfRule type="expression" dxfId="33" priority="75">
      <formula>K12&gt;$C12</formula>
    </cfRule>
  </conditionalFormatting>
  <conditionalFormatting sqref="L12">
    <cfRule type="expression" dxfId="32" priority="74">
      <formula>L12&gt;$C12</formula>
    </cfRule>
  </conditionalFormatting>
  <conditionalFormatting sqref="M12">
    <cfRule type="expression" dxfId="31" priority="73">
      <formula>M12&gt;$C12</formula>
    </cfRule>
  </conditionalFormatting>
  <conditionalFormatting sqref="N12">
    <cfRule type="expression" dxfId="30" priority="72">
      <formula>N12&gt;$C12</formula>
    </cfRule>
  </conditionalFormatting>
  <conditionalFormatting sqref="O12">
    <cfRule type="expression" dxfId="29" priority="71">
      <formula>O12&gt;$C12</formula>
    </cfRule>
  </conditionalFormatting>
  <conditionalFormatting sqref="P12">
    <cfRule type="expression" dxfId="28" priority="70">
      <formula>P12&gt;$C12</formula>
    </cfRule>
  </conditionalFormatting>
  <conditionalFormatting sqref="Q12">
    <cfRule type="expression" dxfId="27" priority="69">
      <formula>Q12&gt;$C12</formula>
    </cfRule>
  </conditionalFormatting>
  <conditionalFormatting sqref="R12">
    <cfRule type="expression" dxfId="26" priority="68">
      <formula>R12&gt;$C12</formula>
    </cfRule>
  </conditionalFormatting>
  <conditionalFormatting sqref="S12">
    <cfRule type="expression" dxfId="25" priority="67">
      <formula>S12&gt;$C12</formula>
    </cfRule>
  </conditionalFormatting>
  <conditionalFormatting sqref="T12">
    <cfRule type="expression" dxfId="24" priority="66">
      <formula>T12&gt;$C12</formula>
    </cfRule>
  </conditionalFormatting>
  <conditionalFormatting sqref="U12">
    <cfRule type="expression" dxfId="23" priority="65">
      <formula>U12&gt;$C12</formula>
    </cfRule>
  </conditionalFormatting>
  <conditionalFormatting sqref="V12">
    <cfRule type="expression" dxfId="22" priority="64">
      <formula>V12&gt;$C12</formula>
    </cfRule>
  </conditionalFormatting>
  <conditionalFormatting sqref="D15">
    <cfRule type="expression" dxfId="21" priority="62">
      <formula>D15&gt;$C15</formula>
    </cfRule>
  </conditionalFormatting>
  <conditionalFormatting sqref="W15">
    <cfRule type="expression" dxfId="20" priority="43">
      <formula>W15&gt;$C15</formula>
    </cfRule>
  </conditionalFormatting>
  <conditionalFormatting sqref="E15">
    <cfRule type="expression" dxfId="19" priority="61">
      <formula>E15&gt;$C15</formula>
    </cfRule>
  </conditionalFormatting>
  <conditionalFormatting sqref="F15">
    <cfRule type="expression" dxfId="18" priority="60">
      <formula>F15&gt;$C15</formula>
    </cfRule>
  </conditionalFormatting>
  <conditionalFormatting sqref="G15">
    <cfRule type="expression" dxfId="17" priority="59">
      <formula>G15&gt;$C15</formula>
    </cfRule>
  </conditionalFormatting>
  <conditionalFormatting sqref="H15">
    <cfRule type="expression" dxfId="16" priority="58">
      <formula>H15&gt;$C15</formula>
    </cfRule>
  </conditionalFormatting>
  <conditionalFormatting sqref="I15">
    <cfRule type="expression" dxfId="15" priority="57">
      <formula>I15&gt;$C15</formula>
    </cfRule>
  </conditionalFormatting>
  <conditionalFormatting sqref="J15">
    <cfRule type="expression" dxfId="14" priority="56">
      <formula>J15&gt;$C15</formula>
    </cfRule>
  </conditionalFormatting>
  <conditionalFormatting sqref="K15">
    <cfRule type="expression" dxfId="13" priority="55">
      <formula>K15&gt;$C15</formula>
    </cfRule>
  </conditionalFormatting>
  <conditionalFormatting sqref="L15">
    <cfRule type="expression" dxfId="12" priority="54">
      <formula>L15&gt;$C15</formula>
    </cfRule>
  </conditionalFormatting>
  <conditionalFormatting sqref="M15">
    <cfRule type="expression" dxfId="11" priority="53">
      <formula>M15&gt;$C15</formula>
    </cfRule>
  </conditionalFormatting>
  <conditionalFormatting sqref="N15">
    <cfRule type="expression" dxfId="10" priority="52">
      <formula>N15&gt;$C15</formula>
    </cfRule>
  </conditionalFormatting>
  <conditionalFormatting sqref="O15">
    <cfRule type="expression" dxfId="9" priority="51">
      <formula>O15&gt;$C15</formula>
    </cfRule>
  </conditionalFormatting>
  <conditionalFormatting sqref="P15">
    <cfRule type="expression" dxfId="8" priority="50">
      <formula>P15&gt;$C15</formula>
    </cfRule>
  </conditionalFormatting>
  <conditionalFormatting sqref="Q15">
    <cfRule type="expression" dxfId="7" priority="49">
      <formula>Q15&gt;$C15</formula>
    </cfRule>
  </conditionalFormatting>
  <conditionalFormatting sqref="R15">
    <cfRule type="expression" dxfId="6" priority="48">
      <formula>R15&gt;$C15</formula>
    </cfRule>
  </conditionalFormatting>
  <conditionalFormatting sqref="S15">
    <cfRule type="expression" dxfId="5" priority="47">
      <formula>S15&gt;$C15</formula>
    </cfRule>
  </conditionalFormatting>
  <conditionalFormatting sqref="T15">
    <cfRule type="expression" dxfId="4" priority="46">
      <formula>T15&gt;$C15</formula>
    </cfRule>
  </conditionalFormatting>
  <conditionalFormatting sqref="U15">
    <cfRule type="expression" dxfId="3" priority="45">
      <formula>U15&gt;$C15</formula>
    </cfRule>
  </conditionalFormatting>
  <conditionalFormatting sqref="V15">
    <cfRule type="expression" dxfId="2" priority="44">
      <formula>V15&gt;$C15</formula>
    </cfRule>
  </conditionalFormatting>
  <conditionalFormatting sqref="D14:W14">
    <cfRule type="expression" dxfId="1" priority="1">
      <formula>D14&gt;$C14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5" t="s">
        <v>19</v>
      </c>
    </row>
    <row r="2" spans="1:9" ht="21" x14ac:dyDescent="0.35">
      <c r="A2" s="16" t="s">
        <v>20</v>
      </c>
    </row>
    <row r="4" spans="1:9" ht="18.75" x14ac:dyDescent="0.3">
      <c r="A4" s="2" t="str">
        <f>Learners!A1</f>
        <v>Database Methods 4N1115</v>
      </c>
    </row>
    <row r="6" spans="1:9" x14ac:dyDescent="0.25">
      <c r="A6" s="18" t="s">
        <v>7</v>
      </c>
      <c r="B6" s="18" t="s">
        <v>9</v>
      </c>
      <c r="C6" s="18" t="s">
        <v>8</v>
      </c>
      <c r="D6" s="19" t="s">
        <v>21</v>
      </c>
      <c r="E6" s="19" t="s">
        <v>29</v>
      </c>
      <c r="F6" s="19" t="s">
        <v>30</v>
      </c>
      <c r="G6" s="19" t="s">
        <v>22</v>
      </c>
      <c r="H6" s="19" t="s">
        <v>23</v>
      </c>
      <c r="I6" s="19" t="s">
        <v>24</v>
      </c>
    </row>
    <row r="7" spans="1:9" ht="23.25" customHeight="1" x14ac:dyDescent="0.25">
      <c r="A7" s="22">
        <v>1</v>
      </c>
      <c r="B7" s="24" t="str">
        <f>IF(Learners!C11="","",Learners!C11)</f>
        <v/>
      </c>
      <c r="C7" s="24" t="str">
        <f>IF(Learners!B11="","",Learners!B11)</f>
        <v/>
      </c>
      <c r="D7" s="22" t="str">
        <f>IF(Learners!D$11="","",Learners!D$11)</f>
        <v/>
      </c>
      <c r="E7" s="22">
        <f>'Exam - Theory'!$D$16</f>
        <v>0</v>
      </c>
      <c r="F7" s="22">
        <f>'Exam - Practical'!$D$17</f>
        <v>0</v>
      </c>
      <c r="G7" s="22" t="str">
        <f t="shared" ref="G7:G26" si="0">IF(B7="","",SUM(E7:F7))</f>
        <v/>
      </c>
      <c r="H7" s="22" t="str">
        <f>IF(G7="","",IF(G7&gt;79,"D",IF(G7&gt;64,"M", IF(G7&gt;49,"P",IF(G7&lt;50,"U")))))</f>
        <v/>
      </c>
      <c r="I7" s="25"/>
    </row>
    <row r="8" spans="1:9" ht="23.25" customHeight="1" x14ac:dyDescent="0.25">
      <c r="A8" s="26">
        <v>2</v>
      </c>
      <c r="B8" s="27" t="str">
        <f>IF(Learners!C12="","",Learners!C12)</f>
        <v/>
      </c>
      <c r="C8" s="27" t="str">
        <f>IF(Learners!B12="","",Learners!B12)</f>
        <v/>
      </c>
      <c r="D8" s="26" t="str">
        <f>IF(Learners!D12="","",Learners!D12)</f>
        <v/>
      </c>
      <c r="E8" s="26">
        <f>'Exam - Theory'!$E$16</f>
        <v>0</v>
      </c>
      <c r="F8" s="26">
        <f>'Exam - Practical'!$E$17</f>
        <v>0</v>
      </c>
      <c r="G8" s="26" t="str">
        <f t="shared" si="0"/>
        <v/>
      </c>
      <c r="H8" s="21" t="str">
        <f t="shared" ref="H8:H26" si="1">IF(G8="","",IF(G8&gt;79,"D",IF(G8&gt;64,"M", IF(G8&gt;49,"P",IF(G8&lt;50,"U")))))</f>
        <v/>
      </c>
      <c r="I8" s="28"/>
    </row>
    <row r="9" spans="1:9" ht="23.25" customHeight="1" x14ac:dyDescent="0.25">
      <c r="A9" s="22">
        <v>3</v>
      </c>
      <c r="B9" s="24" t="str">
        <f>IF(Learners!C13="","",Learners!C13)</f>
        <v/>
      </c>
      <c r="C9" s="24" t="str">
        <f>IF(Learners!B13="","",Learners!B13)</f>
        <v/>
      </c>
      <c r="D9" s="22" t="str">
        <f>IF(Learners!D13="","",Learners!D13)</f>
        <v/>
      </c>
      <c r="E9" s="22">
        <f>'Exam - Theory'!$F$16</f>
        <v>0</v>
      </c>
      <c r="F9" s="22">
        <f>'Exam - Practical'!$F$17</f>
        <v>0</v>
      </c>
      <c r="G9" s="22" t="str">
        <f t="shared" si="0"/>
        <v/>
      </c>
      <c r="H9" s="22" t="str">
        <f t="shared" si="1"/>
        <v/>
      </c>
      <c r="I9" s="25"/>
    </row>
    <row r="10" spans="1:9" ht="23.25" customHeight="1" x14ac:dyDescent="0.25">
      <c r="A10" s="26">
        <v>4</v>
      </c>
      <c r="B10" s="27" t="str">
        <f>IF(Learners!C14="","",Learners!C14)</f>
        <v/>
      </c>
      <c r="C10" s="27" t="str">
        <f>IF(Learners!B14="","",Learners!B14)</f>
        <v/>
      </c>
      <c r="D10" s="26" t="str">
        <f>IF(Learners!D14="","",Learners!D14)</f>
        <v/>
      </c>
      <c r="E10" s="26">
        <f>'Exam - Theory'!$G$16</f>
        <v>0</v>
      </c>
      <c r="F10" s="26">
        <f>'Exam - Practical'!$G$17</f>
        <v>0</v>
      </c>
      <c r="G10" s="26" t="str">
        <f t="shared" si="0"/>
        <v/>
      </c>
      <c r="H10" s="21" t="str">
        <f t="shared" si="1"/>
        <v/>
      </c>
      <c r="I10" s="28"/>
    </row>
    <row r="11" spans="1:9" ht="23.25" customHeight="1" x14ac:dyDescent="0.25">
      <c r="A11" s="22">
        <v>5</v>
      </c>
      <c r="B11" s="24" t="str">
        <f>IF(Learners!C15="","",Learners!C15)</f>
        <v/>
      </c>
      <c r="C11" s="24" t="str">
        <f>IF(Learners!B15="","",Learners!B15)</f>
        <v/>
      </c>
      <c r="D11" s="22" t="str">
        <f>IF(Learners!D15="","",Learners!D15)</f>
        <v/>
      </c>
      <c r="E11" s="22">
        <f>'Exam - Theory'!$H$16</f>
        <v>0</v>
      </c>
      <c r="F11" s="22">
        <f>'Exam - Practical'!$H$17</f>
        <v>0</v>
      </c>
      <c r="G11" s="22" t="str">
        <f t="shared" si="0"/>
        <v/>
      </c>
      <c r="H11" s="22" t="str">
        <f t="shared" si="1"/>
        <v/>
      </c>
      <c r="I11" s="25"/>
    </row>
    <row r="12" spans="1:9" ht="23.25" customHeight="1" x14ac:dyDescent="0.25">
      <c r="A12" s="26">
        <v>6</v>
      </c>
      <c r="B12" s="27" t="str">
        <f>IF(Learners!C16="","",Learners!C16)</f>
        <v/>
      </c>
      <c r="C12" s="27" t="str">
        <f>IF(Learners!B16="","",Learners!B16)</f>
        <v/>
      </c>
      <c r="D12" s="26" t="str">
        <f>IF(Learners!D16="","",Learners!D16)</f>
        <v/>
      </c>
      <c r="E12" s="26">
        <f>'Exam - Theory'!$I$16</f>
        <v>0</v>
      </c>
      <c r="F12" s="26">
        <f>'Exam - Practical'!$I$17</f>
        <v>0</v>
      </c>
      <c r="G12" s="26" t="str">
        <f t="shared" si="0"/>
        <v/>
      </c>
      <c r="H12" s="21" t="str">
        <f t="shared" si="1"/>
        <v/>
      </c>
      <c r="I12" s="28"/>
    </row>
    <row r="13" spans="1:9" ht="23.25" customHeight="1" x14ac:dyDescent="0.25">
      <c r="A13" s="22">
        <v>7</v>
      </c>
      <c r="B13" s="24" t="str">
        <f>IF(Learners!C17="","",Learners!C17)</f>
        <v/>
      </c>
      <c r="C13" s="24" t="str">
        <f>IF(Learners!B17="","",Learners!B17)</f>
        <v/>
      </c>
      <c r="D13" s="22" t="str">
        <f>IF(Learners!D17="","",Learners!D17)</f>
        <v/>
      </c>
      <c r="E13" s="22">
        <f>'Exam - Theory'!$J$16</f>
        <v>0</v>
      </c>
      <c r="F13" s="22">
        <f>'Exam - Practical'!$J$17</f>
        <v>0</v>
      </c>
      <c r="G13" s="22" t="str">
        <f t="shared" si="0"/>
        <v/>
      </c>
      <c r="H13" s="22" t="str">
        <f t="shared" si="1"/>
        <v/>
      </c>
      <c r="I13" s="25"/>
    </row>
    <row r="14" spans="1:9" ht="23.25" customHeight="1" x14ac:dyDescent="0.25">
      <c r="A14" s="26">
        <v>8</v>
      </c>
      <c r="B14" s="27" t="str">
        <f>IF(Learners!C18="","",Learners!C18)</f>
        <v/>
      </c>
      <c r="C14" s="27" t="str">
        <f>IF(Learners!B18="","",Learners!B18)</f>
        <v/>
      </c>
      <c r="D14" s="26" t="str">
        <f>IF(Learners!D18="","",Learners!D18)</f>
        <v/>
      </c>
      <c r="E14" s="26">
        <f>'Exam - Theory'!$K$16</f>
        <v>0</v>
      </c>
      <c r="F14" s="26">
        <f>'Exam - Practical'!$K$17</f>
        <v>0</v>
      </c>
      <c r="G14" s="26" t="str">
        <f t="shared" si="0"/>
        <v/>
      </c>
      <c r="H14" s="21" t="str">
        <f t="shared" si="1"/>
        <v/>
      </c>
      <c r="I14" s="28"/>
    </row>
    <row r="15" spans="1:9" ht="23.25" customHeight="1" x14ac:dyDescent="0.25">
      <c r="A15" s="22">
        <v>9</v>
      </c>
      <c r="B15" s="24" t="str">
        <f>IF(Learners!C19="","",Learners!C19)</f>
        <v/>
      </c>
      <c r="C15" s="24" t="str">
        <f>IF(Learners!B19="","",Learners!B19)</f>
        <v/>
      </c>
      <c r="D15" s="22" t="str">
        <f>IF(Learners!D19="","",Learners!D19)</f>
        <v/>
      </c>
      <c r="E15" s="22">
        <f>'Exam - Theory'!$L$16</f>
        <v>0</v>
      </c>
      <c r="F15" s="22">
        <f>'Exam - Practical'!$L$17</f>
        <v>0</v>
      </c>
      <c r="G15" s="22" t="str">
        <f t="shared" si="0"/>
        <v/>
      </c>
      <c r="H15" s="22" t="str">
        <f t="shared" si="1"/>
        <v/>
      </c>
      <c r="I15" s="25"/>
    </row>
    <row r="16" spans="1:9" ht="23.25" customHeight="1" x14ac:dyDescent="0.25">
      <c r="A16" s="26">
        <v>10</v>
      </c>
      <c r="B16" s="27" t="str">
        <f>IF(Learners!C20="","",Learners!C20)</f>
        <v/>
      </c>
      <c r="C16" s="27" t="str">
        <f>IF(Learners!B20="","",Learners!B20)</f>
        <v/>
      </c>
      <c r="D16" s="26" t="str">
        <f>IF(Learners!D20="","",Learners!D20)</f>
        <v/>
      </c>
      <c r="E16" s="26">
        <f>'Exam - Theory'!$M$16</f>
        <v>0</v>
      </c>
      <c r="F16" s="26">
        <f>'Exam - Practical'!$M$17</f>
        <v>0</v>
      </c>
      <c r="G16" s="26" t="str">
        <f t="shared" si="0"/>
        <v/>
      </c>
      <c r="H16" s="21" t="str">
        <f t="shared" si="1"/>
        <v/>
      </c>
      <c r="I16" s="28"/>
    </row>
    <row r="17" spans="1:9" ht="23.25" customHeight="1" x14ac:dyDescent="0.25">
      <c r="A17" s="22">
        <v>11</v>
      </c>
      <c r="B17" s="24" t="str">
        <f>IF(Learners!C21="","",Learners!C21)</f>
        <v/>
      </c>
      <c r="C17" s="24" t="str">
        <f>IF(Learners!B21="","",Learners!B21)</f>
        <v/>
      </c>
      <c r="D17" s="22" t="str">
        <f>IF(Learners!D21="","",Learners!D21)</f>
        <v/>
      </c>
      <c r="E17" s="22">
        <f>'Exam - Theory'!$N$16</f>
        <v>0</v>
      </c>
      <c r="F17" s="22">
        <f>'Exam - Practical'!$N$17</f>
        <v>0</v>
      </c>
      <c r="G17" s="22" t="str">
        <f t="shared" si="0"/>
        <v/>
      </c>
      <c r="H17" s="22" t="str">
        <f t="shared" si="1"/>
        <v/>
      </c>
      <c r="I17" s="25"/>
    </row>
    <row r="18" spans="1:9" ht="23.25" customHeight="1" x14ac:dyDescent="0.25">
      <c r="A18" s="26">
        <v>12</v>
      </c>
      <c r="B18" s="27" t="str">
        <f>IF(Learners!C22="","",Learners!C22)</f>
        <v/>
      </c>
      <c r="C18" s="27" t="str">
        <f>IF(Learners!B22="","",Learners!B22)</f>
        <v/>
      </c>
      <c r="D18" s="26" t="str">
        <f>IF(Learners!D22="","",Learners!D22)</f>
        <v/>
      </c>
      <c r="E18" s="26">
        <f>'Exam - Theory'!$O$16</f>
        <v>0</v>
      </c>
      <c r="F18" s="26">
        <f>'Exam - Practical'!$O$17</f>
        <v>0</v>
      </c>
      <c r="G18" s="26" t="str">
        <f t="shared" si="0"/>
        <v/>
      </c>
      <c r="H18" s="21" t="str">
        <f t="shared" si="1"/>
        <v/>
      </c>
      <c r="I18" s="28"/>
    </row>
    <row r="19" spans="1:9" ht="23.25" customHeight="1" x14ac:dyDescent="0.25">
      <c r="A19" s="22">
        <v>13</v>
      </c>
      <c r="B19" s="24" t="str">
        <f>IF(Learners!C23="","",Learners!C23)</f>
        <v/>
      </c>
      <c r="C19" s="24" t="str">
        <f>IF(Learners!B23="","",Learners!B23)</f>
        <v/>
      </c>
      <c r="D19" s="22" t="str">
        <f>IF(Learners!D23="","",Learners!D23)</f>
        <v/>
      </c>
      <c r="E19" s="22">
        <f>'Exam - Theory'!$P$16</f>
        <v>0</v>
      </c>
      <c r="F19" s="22">
        <f>'Exam - Practical'!$P$17</f>
        <v>0</v>
      </c>
      <c r="G19" s="22" t="str">
        <f t="shared" si="0"/>
        <v/>
      </c>
      <c r="H19" s="22" t="str">
        <f t="shared" si="1"/>
        <v/>
      </c>
      <c r="I19" s="25"/>
    </row>
    <row r="20" spans="1:9" ht="23.25" customHeight="1" x14ac:dyDescent="0.25">
      <c r="A20" s="26">
        <v>14</v>
      </c>
      <c r="B20" s="27" t="str">
        <f>IF(Learners!C24="","",Learners!C24)</f>
        <v/>
      </c>
      <c r="C20" s="27" t="str">
        <f>IF(Learners!B24="","",Learners!B24)</f>
        <v/>
      </c>
      <c r="D20" s="26" t="str">
        <f>IF(Learners!D24="","",Learners!D24)</f>
        <v/>
      </c>
      <c r="E20" s="26">
        <f>'Exam - Theory'!$Q$16</f>
        <v>0</v>
      </c>
      <c r="F20" s="26">
        <f>'Exam - Practical'!$Q$17</f>
        <v>0</v>
      </c>
      <c r="G20" s="26" t="str">
        <f t="shared" si="0"/>
        <v/>
      </c>
      <c r="H20" s="21" t="str">
        <f t="shared" si="1"/>
        <v/>
      </c>
      <c r="I20" s="28"/>
    </row>
    <row r="21" spans="1:9" ht="23.25" customHeight="1" x14ac:dyDescent="0.25">
      <c r="A21" s="22">
        <v>15</v>
      </c>
      <c r="B21" s="24" t="str">
        <f>IF(Learners!C25="","",Learners!C25)</f>
        <v/>
      </c>
      <c r="C21" s="24" t="str">
        <f>IF(Learners!B25="","",Learners!B25)</f>
        <v/>
      </c>
      <c r="D21" s="22" t="str">
        <f>IF(Learners!D25="","",Learners!D25)</f>
        <v/>
      </c>
      <c r="E21" s="22">
        <f>'Exam - Theory'!$R$16</f>
        <v>0</v>
      </c>
      <c r="F21" s="22">
        <f>'Exam - Practical'!$R$17</f>
        <v>0</v>
      </c>
      <c r="G21" s="22" t="str">
        <f t="shared" si="0"/>
        <v/>
      </c>
      <c r="H21" s="22" t="str">
        <f t="shared" si="1"/>
        <v/>
      </c>
      <c r="I21" s="25"/>
    </row>
    <row r="22" spans="1:9" ht="23.25" customHeight="1" x14ac:dyDescent="0.25">
      <c r="A22" s="26">
        <v>16</v>
      </c>
      <c r="B22" s="27" t="str">
        <f>IF(Learners!C26="","",Learners!C26)</f>
        <v/>
      </c>
      <c r="C22" s="27" t="str">
        <f>IF(Learners!B26="","",Learners!B26)</f>
        <v/>
      </c>
      <c r="D22" s="26" t="str">
        <f>IF(Learners!D26="","",Learners!D26)</f>
        <v/>
      </c>
      <c r="E22" s="26">
        <f>'Exam - Theory'!$S$16</f>
        <v>0</v>
      </c>
      <c r="F22" s="26">
        <f>'Exam - Practical'!$S$17</f>
        <v>0</v>
      </c>
      <c r="G22" s="26" t="str">
        <f t="shared" si="0"/>
        <v/>
      </c>
      <c r="H22" s="21" t="str">
        <f t="shared" si="1"/>
        <v/>
      </c>
      <c r="I22" s="28"/>
    </row>
    <row r="23" spans="1:9" ht="23.25" customHeight="1" x14ac:dyDescent="0.25">
      <c r="A23" s="22">
        <v>17</v>
      </c>
      <c r="B23" s="24" t="str">
        <f>IF(Learners!C27="","",Learners!C27)</f>
        <v/>
      </c>
      <c r="C23" s="24" t="str">
        <f>IF(Learners!B27="","",Learners!B27)</f>
        <v/>
      </c>
      <c r="D23" s="22" t="str">
        <f>IF(Learners!D27="","",Learners!D27)</f>
        <v/>
      </c>
      <c r="E23" s="22">
        <f>'Exam - Theory'!$T$16</f>
        <v>0</v>
      </c>
      <c r="F23" s="22">
        <f>'Exam - Practical'!$T$17</f>
        <v>0</v>
      </c>
      <c r="G23" s="22" t="str">
        <f t="shared" si="0"/>
        <v/>
      </c>
      <c r="H23" s="22" t="str">
        <f t="shared" si="1"/>
        <v/>
      </c>
      <c r="I23" s="25"/>
    </row>
    <row r="24" spans="1:9" ht="23.25" customHeight="1" x14ac:dyDescent="0.25">
      <c r="A24" s="26">
        <v>18</v>
      </c>
      <c r="B24" s="27" t="str">
        <f>IF(Learners!C28="","",Learners!C28)</f>
        <v/>
      </c>
      <c r="C24" s="27" t="str">
        <f>IF(Learners!B28="","",Learners!B28)</f>
        <v/>
      </c>
      <c r="D24" s="26" t="str">
        <f>IF(Learners!D28="","",Learners!D28)</f>
        <v/>
      </c>
      <c r="E24" s="26">
        <f>'Exam - Theory'!$U$16</f>
        <v>0</v>
      </c>
      <c r="F24" s="26">
        <f>'Exam - Practical'!$U$17</f>
        <v>0</v>
      </c>
      <c r="G24" s="26" t="str">
        <f t="shared" si="0"/>
        <v/>
      </c>
      <c r="H24" s="21" t="str">
        <f t="shared" si="1"/>
        <v/>
      </c>
      <c r="I24" s="28"/>
    </row>
    <row r="25" spans="1:9" ht="23.25" customHeight="1" x14ac:dyDescent="0.25">
      <c r="A25" s="22">
        <v>19</v>
      </c>
      <c r="B25" s="24" t="str">
        <f>IF(Learners!C29="","",Learners!C29)</f>
        <v/>
      </c>
      <c r="C25" s="24" t="str">
        <f>IF(Learners!B29="","",Learners!B29)</f>
        <v/>
      </c>
      <c r="D25" s="22" t="str">
        <f>IF(Learners!D29="","",Learners!D29)</f>
        <v/>
      </c>
      <c r="E25" s="22">
        <f>'Exam - Theory'!$V$16</f>
        <v>0</v>
      </c>
      <c r="F25" s="22">
        <f>'Exam - Practical'!$V$17</f>
        <v>0</v>
      </c>
      <c r="G25" s="22" t="str">
        <f t="shared" si="0"/>
        <v/>
      </c>
      <c r="H25" s="22" t="str">
        <f t="shared" si="1"/>
        <v/>
      </c>
      <c r="I25" s="25"/>
    </row>
    <row r="26" spans="1:9" ht="23.25" customHeight="1" x14ac:dyDescent="0.25">
      <c r="A26" s="26">
        <v>20</v>
      </c>
      <c r="B26" s="27" t="str">
        <f>IF(Learners!C30="","",Learners!C30)</f>
        <v/>
      </c>
      <c r="C26" s="27" t="str">
        <f>IF(Learners!B30="","",Learners!B30)</f>
        <v/>
      </c>
      <c r="D26" s="26" t="str">
        <f>IF(Learners!D30="","",Learners!D30)</f>
        <v/>
      </c>
      <c r="E26" s="26">
        <f>'Exam - Theory'!$W$16</f>
        <v>0</v>
      </c>
      <c r="F26" s="26">
        <f>'Exam - Practical'!$W$17</f>
        <v>0</v>
      </c>
      <c r="G26" s="26" t="str">
        <f t="shared" si="0"/>
        <v/>
      </c>
      <c r="H26" s="21" t="str">
        <f t="shared" si="1"/>
        <v/>
      </c>
      <c r="I26" s="28"/>
    </row>
    <row r="27" spans="1:9" x14ac:dyDescent="0.25">
      <c r="I27" s="20"/>
    </row>
    <row r="28" spans="1:9" ht="29.25" customHeight="1" x14ac:dyDescent="0.25">
      <c r="A28" s="57" t="s">
        <v>25</v>
      </c>
      <c r="B28" s="58"/>
      <c r="C28" s="58"/>
      <c r="D28" s="58"/>
      <c r="E28" s="58"/>
      <c r="F28" s="58"/>
      <c r="G28" s="58"/>
      <c r="H28" s="58"/>
      <c r="I28" s="58"/>
    </row>
    <row r="29" spans="1:9" ht="30" customHeight="1" x14ac:dyDescent="0.25">
      <c r="A29" s="59" t="s">
        <v>26</v>
      </c>
      <c r="B29" s="60"/>
      <c r="C29" s="60"/>
      <c r="D29" s="60"/>
      <c r="E29" s="60"/>
      <c r="F29" s="60"/>
      <c r="G29" s="60"/>
      <c r="H29" s="60"/>
      <c r="I29" s="60"/>
    </row>
    <row r="30" spans="1:9" x14ac:dyDescent="0.25">
      <c r="B30" s="7"/>
    </row>
  </sheetData>
  <sheetProtection algorithmName="SHA-512" hashValue="2yYMrhoeHUHYMvGaqs9Y+vqMgU7AnGjFLvVfeqxqMqcRq+tMZ/9L5cQYwtRt+XxyF3hM9LK00JWGPowCcTBocQ==" saltValue="N/0Rh7p6EgpRVL385clRn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infopath/2007/PartnerControls"/>
    <ds:schemaRef ds:uri="http://schemas.openxmlformats.org/package/2006/metadata/core-properties"/>
    <ds:schemaRef ds:uri="http://purl.org/dc/terms/"/>
    <ds:schemaRef ds:uri="http://purl.org/dc/elements/1.1/"/>
    <ds:schemaRef ds:uri="http://schemas.microsoft.com/office/2006/metadata/properties"/>
    <ds:schemaRef ds:uri="http://schemas.microsoft.com/office/2006/documentManagement/types"/>
    <ds:schemaRef ds:uri="38b2580e-9ac0-4cb7-be66-de2b439f9332"/>
    <ds:schemaRef ds:uri="http://schemas.microsoft.com/sharepoint/v3"/>
    <ds:schemaRef ds:uri="82359709-66c9-4ed4-b87f-4fe2b34dcae6"/>
    <ds:schemaRef ds:uri="http://www.w3.org/XML/1998/namespace"/>
    <ds:schemaRef ds:uri="http://purl.org/dc/dcmityp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483DA20E-99AC-4333-B06F-E84A68785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 - Theory</vt:lpstr>
      <vt:lpstr>Exam -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2023-04-04T11:43:57Z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