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18696" windowHeight="7692" activeTab="2"/>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4" l="1"/>
  <c r="F26" i="6" s="1"/>
  <c r="V12" i="4"/>
  <c r="F25" i="6" s="1"/>
  <c r="U12" i="4"/>
  <c r="F24" i="6" s="1"/>
  <c r="T12" i="4"/>
  <c r="F23" i="6" s="1"/>
  <c r="S12" i="4"/>
  <c r="F22" i="6" s="1"/>
  <c r="R12" i="4"/>
  <c r="F21" i="6" s="1"/>
  <c r="Q12" i="4"/>
  <c r="F20" i="6" s="1"/>
  <c r="P12" i="4"/>
  <c r="F19" i="6" s="1"/>
  <c r="O12" i="4"/>
  <c r="F18" i="6" s="1"/>
  <c r="N12" i="4"/>
  <c r="F17" i="6" s="1"/>
  <c r="M12" i="4"/>
  <c r="F16" i="6" s="1"/>
  <c r="L12" i="4"/>
  <c r="F15" i="6" s="1"/>
  <c r="K12" i="4"/>
  <c r="F14" i="6" s="1"/>
  <c r="J12" i="4"/>
  <c r="F13" i="6" s="1"/>
  <c r="I12" i="4"/>
  <c r="F12" i="6" s="1"/>
  <c r="H12" i="4"/>
  <c r="F11" i="6" s="1"/>
  <c r="G12" i="4"/>
  <c r="F10" i="6" s="1"/>
  <c r="F12" i="4"/>
  <c r="F9" i="6" s="1"/>
  <c r="E12" i="4"/>
  <c r="F8" i="6" s="1"/>
  <c r="D12" i="4"/>
  <c r="F7" i="6" s="1"/>
  <c r="C12" i="4"/>
  <c r="W2" i="4"/>
  <c r="V2" i="4"/>
  <c r="U2" i="4"/>
  <c r="T2" i="4"/>
  <c r="S2" i="4"/>
  <c r="R2" i="4"/>
  <c r="Q2" i="4"/>
  <c r="P2" i="4"/>
  <c r="O2" i="4"/>
  <c r="N2" i="4"/>
  <c r="M2" i="4"/>
  <c r="L2" i="4"/>
  <c r="K2" i="4"/>
  <c r="J2" i="4"/>
  <c r="I2" i="4"/>
  <c r="H2" i="4"/>
  <c r="G2" i="4"/>
  <c r="F2" i="4"/>
  <c r="E2" i="4"/>
  <c r="D2" i="4"/>
  <c r="A1" i="4"/>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<sst xmlns="http://schemas.openxmlformats.org/spreadsheetml/2006/main" count="63" uniqueCount="43">
  <si>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</si>
  <si>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</si>
  <si>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</si>
  <si>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</si>
  <si>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</si>
  <si>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</si>
  <si>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</si>
  <si>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</si>
  <si>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</si>
  <si>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</si>
  <si>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</si>
  <si>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</si>
  <si>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</si>
  <si>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</si>
  <si>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</si>
  <si>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</si>
  <si>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</si>
  <si>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</si>
  <si>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</si>
  <si>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</si>
  <si>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</si>
  <si>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</si>
  <si>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</si>
  <si>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</si>
  <si>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</si>
  <si>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</si>
  <si>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</si>
  <si>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</si>
  <si>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Cultural Studies 4N3400</t>
  </si>
  <si>
    <t>Outline the physical and political features of a country or community  </t>
  </si>
  <si>
    <t>Description of typical dishes and drinks – including those for special festivities  </t>
  </si>
  <si>
    <t>Identification of typical sports and leisure activities of a country or cultural community  </t>
  </si>
  <si>
    <t>Exploration of the music, art, dance of a country or cultural community  </t>
  </si>
  <si>
    <t>Commentary on work of cultural output from a country or cultural community  </t>
  </si>
  <si>
    <t>List examples of television, print media and cultural figures of a country or cultural community  </t>
  </si>
  <si>
    <t>Assignment 40%</t>
  </si>
  <si>
    <t>Project 60%</t>
  </si>
  <si>
    <t>Examination of key historical and current events of a country or cultural community demonstrating respect for and acknowledgement of cultural difference.</t>
  </si>
  <si>
    <t>Listing of public holidays of a country or cultural community</t>
  </si>
  <si>
    <t>Explanation of a range of terms</t>
  </si>
  <si>
    <t>Exploration of responses to spoken, non-verbal language and codes of behaviour relevant to different cultural situations and refer to communication lapses and their accompanying frustrations</t>
  </si>
  <si>
    <t>Selection of topics, social, political, economic, scientific, cultural for discussion.   </t>
  </si>
  <si>
    <t>Comparison of living in Ireland from the perspective of other cultures -examination of the portrayal of the country and/or its culture in the Irish media.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</si>
</sst>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
      <sz val="11"/>
      <color rgb="FF00000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1" fillId="2" borderId="1" xfId="0" applyNumberFormat="1" applyFont="1" applyFill="1" applyBorder="1" applyAlignment="1">
      <alignment horizontal="center" vertical="center"/>
    </xf>
    <xf numFmtId="0" fontId="0" fillId="0" borderId="1" xfId="0" applyBorder="1" applyAlignment="1">
      <alignment vertical="top" wrapText="1"/>
    </xf>
    <xf numFmtId="164" fontId="0" fillId="0" borderId="1" xfId="0" applyNumberFormat="1" applyBorder="1" applyAlignment="1" applyProtection="1">
      <alignment vertical="center"/>
      <protection locked="0"/>
    </xf>
    <xf numFmtId="0" fontId="11" fillId="0" borderId="1" xfId="0" applyFont="1" applyBorder="1"/>
    <xf numFmtId="0" fontId="0" fillId="0" borderId="1" xfId="0" applyBorder="1" applyAlignment="1" applyProtection="1">
      <alignment vertical="center"/>
      <protection locked="0"/>
    </xf>
    <xf numFmtId="0" fontId="12" fillId="0" borderId="1" xfId="0" applyFont="1" applyBorder="1" applyAlignment="1">
      <alignment horizontal="left" vertical="center" wrapText="1"/>
    </xf>
    <xf numFmtId="0" fontId="11" fillId="0" borderId="1" xfId="0" applyFont="1" applyBorder="1" applyAlignment="1">
      <alignment wrapText="1"/>
    </xf>
    <xf numFmtId="0" fontId="1" fillId="0" borderId="1" xfId="0" applyFont="1" applyBorder="1" applyAlignment="1">
      <alignment horizontal="center"/>
    </xf>
    <xf numFmtId="0" fontId="1" fillId="2" borderId="3" xfId="0" applyFont="1" applyFill="1" applyBorder="1" applyAlignment="1">
      <alignmen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top"/>
    </xf>
    <xf numFmtId="0" fontId="1" fillId="0" borderId="1" xfId="0" applyFont="1" applyBorder="1" applyAlignment="1">
      <alignment horizontal="center" vertical="center"/>
    </xf>
    <xf numFmtId="2" fontId="0" fillId="0" borderId="1" xfId="0" applyNumberFormat="1" applyBorder="1" applyAlignment="1" applyProtection="1">
      <alignment vertical="center"/>
      <protection locked="0"/>
    </xf>
  </cellXfs>
  <cellStyles count="1">
    <cellStyle name="Normal" xfId="0" builtinId="0"/>
  </cellStyles>
  <dxfs count="50">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8" sqref="B18"/>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MGEkc8DoOIB3CJ9tk0D9gbGir4tkMtFTWTCmEXKZ2TwbIAiwisdz9SfTyECxKohUG7RIIXk4aOC4CoOUbSHBIw==" saltValue="9CpGiyGPMlYggf74ae1ZM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Cultural Studies 4N3400</v>
      </c>
    </row>
    <row r="2" spans="1:23" x14ac:dyDescent="0.3">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 x14ac:dyDescent="0.35">
      <c r="A3" s="2" t="s">
        <v>35</v>
      </c>
      <c r="D3" s="34"/>
      <c r="E3" s="34"/>
      <c r="F3" s="34"/>
      <c r="G3" s="34"/>
      <c r="H3" s="34"/>
      <c r="I3" s="34"/>
      <c r="J3" s="34"/>
      <c r="K3" s="34"/>
      <c r="L3" s="34"/>
      <c r="M3" s="34"/>
      <c r="N3" s="34"/>
      <c r="O3" s="34"/>
      <c r="P3" s="34"/>
      <c r="Q3" s="34"/>
      <c r="R3" s="34"/>
      <c r="S3" s="34"/>
      <c r="T3" s="34"/>
      <c r="U3" s="34"/>
      <c r="V3" s="34"/>
      <c r="W3" s="34"/>
    </row>
    <row r="4" spans="1:23" ht="60" customHeight="1" x14ac:dyDescent="0.3">
      <c r="D4" s="34"/>
      <c r="E4" s="34"/>
      <c r="F4" s="34"/>
      <c r="G4" s="34"/>
      <c r="H4" s="34"/>
      <c r="I4" s="34"/>
      <c r="J4" s="34"/>
      <c r="K4" s="34"/>
      <c r="L4" s="34"/>
      <c r="M4" s="34"/>
      <c r="N4" s="34"/>
      <c r="O4" s="34"/>
      <c r="P4" s="34"/>
      <c r="Q4" s="34"/>
      <c r="R4" s="34"/>
      <c r="S4" s="34"/>
      <c r="T4" s="34"/>
      <c r="U4" s="34"/>
      <c r="V4" s="34"/>
      <c r="W4" s="34"/>
    </row>
    <row r="5" spans="1:23" ht="28.8" x14ac:dyDescent="0.3">
      <c r="A5" s="8" t="s">
        <v>11</v>
      </c>
      <c r="B5" s="9"/>
      <c r="C5" s="10" t="s">
        <v>12</v>
      </c>
      <c r="D5" s="35"/>
      <c r="E5" s="35"/>
      <c r="F5" s="35"/>
      <c r="G5" s="35"/>
      <c r="H5" s="35"/>
      <c r="I5" s="35"/>
      <c r="J5" s="35"/>
      <c r="K5" s="35"/>
      <c r="L5" s="35"/>
      <c r="M5" s="35"/>
      <c r="N5" s="35"/>
      <c r="O5" s="35"/>
      <c r="P5" s="35"/>
      <c r="Q5" s="35"/>
      <c r="R5" s="35"/>
      <c r="S5" s="35"/>
      <c r="T5" s="35"/>
      <c r="U5" s="35"/>
      <c r="V5" s="35"/>
      <c r="W5" s="35"/>
    </row>
    <row r="6" spans="1:23" ht="28.8" x14ac:dyDescent="0.3">
      <c r="A6" s="40" t="s">
        <v>13</v>
      </c>
      <c r="B6" s="30" t="s">
        <v>29</v>
      </c>
      <c r="C6" s="41">
        <v>10</v>
      </c>
      <c r="D6" s="26"/>
      <c r="E6" s="26"/>
      <c r="F6" s="26"/>
      <c r="G6" s="26"/>
      <c r="H6" s="26"/>
      <c r="I6" s="26"/>
      <c r="J6" s="26"/>
      <c r="K6" s="26"/>
      <c r="L6" s="26"/>
      <c r="M6" s="26"/>
      <c r="N6" s="26"/>
      <c r="O6" s="26"/>
      <c r="P6" s="26"/>
      <c r="Q6" s="26"/>
      <c r="R6" s="26"/>
      <c r="S6" s="26"/>
      <c r="T6" s="26"/>
      <c r="U6" s="26"/>
      <c r="V6" s="26"/>
      <c r="W6" s="26"/>
    </row>
    <row r="7" spans="1:23" ht="28.8" x14ac:dyDescent="0.3">
      <c r="A7" s="40" t="s">
        <v>13</v>
      </c>
      <c r="B7" s="30" t="s">
        <v>30</v>
      </c>
      <c r="C7" s="41">
        <v>6</v>
      </c>
      <c r="D7" s="42"/>
      <c r="E7" s="42"/>
      <c r="F7" s="42"/>
      <c r="G7" s="42"/>
      <c r="H7" s="42"/>
      <c r="I7" s="42"/>
      <c r="J7" s="42"/>
      <c r="K7" s="42"/>
      <c r="L7" s="42"/>
      <c r="M7" s="42"/>
      <c r="N7" s="42"/>
      <c r="O7" s="42"/>
      <c r="P7" s="42"/>
      <c r="Q7" s="42"/>
      <c r="R7" s="42"/>
      <c r="S7" s="42"/>
      <c r="T7" s="42"/>
      <c r="U7" s="42"/>
      <c r="V7" s="42"/>
      <c r="W7" s="42"/>
    </row>
    <row r="8" spans="1:23" ht="28.8" x14ac:dyDescent="0.3">
      <c r="A8" s="40" t="s">
        <v>13</v>
      </c>
      <c r="B8" s="30" t="s">
        <v>31</v>
      </c>
      <c r="C8" s="41">
        <v>6</v>
      </c>
      <c r="D8" s="42"/>
      <c r="E8" s="42"/>
      <c r="F8" s="42"/>
      <c r="G8" s="42"/>
      <c r="H8" s="42"/>
      <c r="I8" s="42"/>
      <c r="J8" s="42"/>
      <c r="K8" s="42"/>
      <c r="L8" s="42"/>
      <c r="M8" s="42"/>
      <c r="N8" s="42"/>
      <c r="O8" s="42"/>
      <c r="P8" s="42"/>
      <c r="Q8" s="42"/>
      <c r="R8" s="42"/>
      <c r="S8" s="42"/>
      <c r="T8" s="42"/>
      <c r="U8" s="42"/>
      <c r="V8" s="42"/>
      <c r="W8" s="42"/>
    </row>
    <row r="9" spans="1:23" ht="28.8" x14ac:dyDescent="0.3">
      <c r="A9" s="40" t="s">
        <v>13</v>
      </c>
      <c r="B9" s="30" t="s">
        <v>32</v>
      </c>
      <c r="C9" s="41">
        <v>6</v>
      </c>
      <c r="D9" s="42"/>
      <c r="E9" s="42"/>
      <c r="F9" s="42"/>
      <c r="G9" s="42"/>
      <c r="H9" s="42"/>
      <c r="I9" s="42"/>
      <c r="J9" s="42"/>
      <c r="K9" s="42"/>
      <c r="L9" s="42"/>
      <c r="M9" s="42"/>
      <c r="N9" s="42"/>
      <c r="O9" s="42"/>
      <c r="P9" s="42"/>
      <c r="Q9" s="42"/>
      <c r="R9" s="42"/>
      <c r="S9" s="42"/>
      <c r="T9" s="42"/>
      <c r="U9" s="42"/>
      <c r="V9" s="42"/>
      <c r="W9" s="42"/>
    </row>
    <row r="10" spans="1:23" ht="28.8" x14ac:dyDescent="0.3">
      <c r="A10" s="40" t="s">
        <v>13</v>
      </c>
      <c r="B10" s="30" t="s">
        <v>33</v>
      </c>
      <c r="C10" s="41">
        <v>6</v>
      </c>
      <c r="D10" s="42"/>
      <c r="E10" s="42"/>
      <c r="F10" s="42"/>
      <c r="G10" s="42"/>
      <c r="H10" s="42"/>
      <c r="I10" s="42"/>
      <c r="J10" s="42"/>
      <c r="K10" s="42"/>
      <c r="L10" s="42"/>
      <c r="M10" s="42"/>
      <c r="N10" s="42"/>
      <c r="O10" s="42"/>
      <c r="P10" s="42"/>
      <c r="Q10" s="42"/>
      <c r="R10" s="42"/>
      <c r="S10" s="42"/>
      <c r="T10" s="42"/>
      <c r="U10" s="42"/>
      <c r="V10" s="42"/>
      <c r="W10" s="42"/>
    </row>
    <row r="11" spans="1:23" ht="28.8" x14ac:dyDescent="0.3">
      <c r="A11" s="40" t="s">
        <v>13</v>
      </c>
      <c r="B11" s="30" t="s">
        <v>34</v>
      </c>
      <c r="C11" s="41">
        <v>6</v>
      </c>
      <c r="D11" s="42"/>
      <c r="E11" s="42"/>
      <c r="F11" s="42"/>
      <c r="G11" s="42"/>
      <c r="H11" s="42"/>
      <c r="I11" s="42"/>
      <c r="J11" s="42"/>
      <c r="K11" s="42"/>
      <c r="L11" s="42"/>
      <c r="M11" s="42"/>
      <c r="N11" s="42"/>
      <c r="O11" s="42"/>
      <c r="P11" s="42"/>
      <c r="Q11" s="42"/>
      <c r="R11" s="42"/>
      <c r="S11" s="42"/>
      <c r="T11" s="42"/>
      <c r="U11" s="42"/>
      <c r="V11" s="42"/>
      <c r="W11" s="42"/>
    </row>
    <row r="12" spans="1:23" x14ac:dyDescent="0.3">
      <c r="A12" s="8" t="s">
        <v>14</v>
      </c>
      <c r="B12" s="8"/>
      <c r="C12" s="24">
        <f t="shared" ref="C12:W12" si="0">SUM(C6:C11)</f>
        <v>40</v>
      </c>
      <c r="D12" s="24">
        <f t="shared" si="0"/>
        <v>0</v>
      </c>
      <c r="E12" s="24">
        <f t="shared" si="0"/>
        <v>0</v>
      </c>
      <c r="F12" s="24">
        <f t="shared" si="0"/>
        <v>0</v>
      </c>
      <c r="G12" s="24">
        <f t="shared" si="0"/>
        <v>0</v>
      </c>
      <c r="H12" s="24">
        <f t="shared" si="0"/>
        <v>0</v>
      </c>
      <c r="I12" s="24">
        <f t="shared" si="0"/>
        <v>0</v>
      </c>
      <c r="J12" s="24">
        <f t="shared" si="0"/>
        <v>0</v>
      </c>
      <c r="K12" s="24">
        <f t="shared" si="0"/>
        <v>0</v>
      </c>
      <c r="L12" s="24">
        <f t="shared" si="0"/>
        <v>0</v>
      </c>
      <c r="M12" s="24">
        <f t="shared" si="0"/>
        <v>0</v>
      </c>
      <c r="N12" s="24">
        <f t="shared" si="0"/>
        <v>0</v>
      </c>
      <c r="O12" s="24">
        <f t="shared" si="0"/>
        <v>0</v>
      </c>
      <c r="P12" s="24">
        <f t="shared" si="0"/>
        <v>0</v>
      </c>
      <c r="Q12" s="24">
        <f t="shared" si="0"/>
        <v>0</v>
      </c>
      <c r="R12" s="24">
        <f t="shared" si="0"/>
        <v>0</v>
      </c>
      <c r="S12" s="24">
        <f t="shared" si="0"/>
        <v>0</v>
      </c>
      <c r="T12" s="24">
        <f t="shared" si="0"/>
        <v>0</v>
      </c>
      <c r="U12" s="24">
        <f t="shared" si="0"/>
        <v>0</v>
      </c>
      <c r="V12" s="24">
        <f t="shared" si="0"/>
        <v>0</v>
      </c>
      <c r="W12" s="24">
        <f t="shared" si="0"/>
        <v>0</v>
      </c>
    </row>
    <row r="14" spans="1:23" x14ac:dyDescent="0.3">
      <c r="A14" t="s">
        <v>15</v>
      </c>
      <c r="B14" t="s">
        <v>16</v>
      </c>
    </row>
    <row r="15" spans="1:23" x14ac:dyDescent="0.3">
      <c r="B15" t="s">
        <v>17</v>
      </c>
    </row>
  </sheetData>
  <sheetProtection algorithmName="SHA-512" hashValue="JDBUaMWlDowZLwUrGDLo1Xz/MclVVMjRLUjoo9Jj+ycPReqznbEiN9MhK8f31qCauRl8nCSTnPXC5OX6NQcyMA==" saltValue="2wHaTXZ91A91uGaz6xcWF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49" priority="223">
      <formula>D6&gt;$C6</formula>
    </cfRule>
  </conditionalFormatting>
  <conditionalFormatting sqref="W6">
    <cfRule type="expression" dxfId="48" priority="204">
      <formula>W6&gt;$C6</formula>
    </cfRule>
  </conditionalFormatting>
  <conditionalFormatting sqref="E6">
    <cfRule type="expression" dxfId="47" priority="222">
      <formula>E6&gt;$C6</formula>
    </cfRule>
  </conditionalFormatting>
  <conditionalFormatting sqref="F6">
    <cfRule type="expression" dxfId="46" priority="221">
      <formula>F6&gt;$C6</formula>
    </cfRule>
  </conditionalFormatting>
  <conditionalFormatting sqref="G6">
    <cfRule type="expression" dxfId="45" priority="220">
      <formula>G6&gt;$C6</formula>
    </cfRule>
  </conditionalFormatting>
  <conditionalFormatting sqref="H6">
    <cfRule type="expression" dxfId="44" priority="219">
      <formula>H6&gt;$C6</formula>
    </cfRule>
  </conditionalFormatting>
  <conditionalFormatting sqref="I6">
    <cfRule type="expression" dxfId="43" priority="218">
      <formula>I6&gt;$C6</formula>
    </cfRule>
  </conditionalFormatting>
  <conditionalFormatting sqref="J6">
    <cfRule type="expression" dxfId="42" priority="217">
      <formula>J6&gt;$C6</formula>
    </cfRule>
  </conditionalFormatting>
  <conditionalFormatting sqref="K6">
    <cfRule type="expression" dxfId="41" priority="216">
      <formula>K6&gt;$C6</formula>
    </cfRule>
  </conditionalFormatting>
  <conditionalFormatting sqref="L6">
    <cfRule type="expression" dxfId="40" priority="215">
      <formula>L6&gt;$C6</formula>
    </cfRule>
  </conditionalFormatting>
  <conditionalFormatting sqref="M6">
    <cfRule type="expression" dxfId="39" priority="214">
      <formula>M6&gt;$C6</formula>
    </cfRule>
  </conditionalFormatting>
  <conditionalFormatting sqref="N6">
    <cfRule type="expression" dxfId="38" priority="213">
      <formula>N6&gt;$C6</formula>
    </cfRule>
  </conditionalFormatting>
  <conditionalFormatting sqref="O6">
    <cfRule type="expression" dxfId="37" priority="212">
      <formula>O6&gt;$C6</formula>
    </cfRule>
  </conditionalFormatting>
  <conditionalFormatting sqref="P6">
    <cfRule type="expression" dxfId="36" priority="211">
      <formula>P6&gt;$C6</formula>
    </cfRule>
  </conditionalFormatting>
  <conditionalFormatting sqref="Q6">
    <cfRule type="expression" dxfId="35" priority="210">
      <formula>Q6&gt;$C6</formula>
    </cfRule>
  </conditionalFormatting>
  <conditionalFormatting sqref="R6">
    <cfRule type="expression" dxfId="34" priority="209">
      <formula>R6&gt;$C6</formula>
    </cfRule>
  </conditionalFormatting>
  <conditionalFormatting sqref="S6">
    <cfRule type="expression" dxfId="33" priority="208">
      <formula>S6&gt;$C6</formula>
    </cfRule>
  </conditionalFormatting>
  <conditionalFormatting sqref="T6">
    <cfRule type="expression" dxfId="32" priority="207">
      <formula>T6&gt;$C6</formula>
    </cfRule>
  </conditionalFormatting>
  <conditionalFormatting sqref="U6">
    <cfRule type="expression" dxfId="31" priority="206">
      <formula>U6&gt;$C6</formula>
    </cfRule>
  </conditionalFormatting>
  <conditionalFormatting sqref="V6">
    <cfRule type="expression" dxfId="30" priority="205">
      <formula>V6&gt;$C6</formula>
    </cfRule>
  </conditionalFormatting>
  <conditionalFormatting sqref="D6:W6">
    <cfRule type="cellIs" dxfId="29" priority="3" operator="greaterThan">
      <formula>10</formula>
    </cfRule>
  </conditionalFormatting>
  <conditionalFormatting sqref="D7:W11">
    <cfRule type="cellIs" dxfId="28" priority="2" operator="greaterThan">
      <formula>6</formula>
    </cfRule>
  </conditionalFormatting>
  <conditionalFormatting sqref="D12:W12">
    <cfRule type="cellIs" dxfId="27" priority="1" operator="greaterThan">
      <formula>40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5"/>
  <sheetViews>
    <sheetView tabSelected="1"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Cultural Studies 4N3400</v>
      </c>
    </row>
    <row r="2" spans="1:23" x14ac:dyDescent="0.3">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 x14ac:dyDescent="0.35">
      <c r="A3" s="2" t="s">
        <v>36</v>
      </c>
      <c r="D3" s="34"/>
      <c r="E3" s="34"/>
      <c r="F3" s="34"/>
      <c r="G3" s="34"/>
      <c r="H3" s="34"/>
      <c r="I3" s="34"/>
      <c r="J3" s="34"/>
      <c r="K3" s="34"/>
      <c r="L3" s="34"/>
      <c r="M3" s="34"/>
      <c r="N3" s="34"/>
      <c r="O3" s="34"/>
      <c r="P3" s="34"/>
      <c r="Q3" s="34"/>
      <c r="R3" s="34"/>
      <c r="S3" s="34"/>
      <c r="T3" s="34"/>
      <c r="U3" s="34"/>
      <c r="V3" s="34"/>
      <c r="W3" s="34"/>
    </row>
    <row r="4" spans="1:23" ht="59.25" customHeight="1" x14ac:dyDescent="0.3">
      <c r="D4" s="34"/>
      <c r="E4" s="34"/>
      <c r="F4" s="34"/>
      <c r="G4" s="34"/>
      <c r="H4" s="34"/>
      <c r="I4" s="34"/>
      <c r="J4" s="34"/>
      <c r="K4" s="34"/>
      <c r="L4" s="34"/>
      <c r="M4" s="34"/>
      <c r="N4" s="34"/>
      <c r="O4" s="34"/>
      <c r="P4" s="34"/>
      <c r="Q4" s="34"/>
      <c r="R4" s="34"/>
      <c r="S4" s="34"/>
      <c r="T4" s="34"/>
      <c r="U4" s="34"/>
      <c r="V4" s="34"/>
      <c r="W4" s="34"/>
    </row>
    <row r="5" spans="1:23" ht="28.8" x14ac:dyDescent="0.3">
      <c r="A5" s="8" t="s">
        <v>11</v>
      </c>
      <c r="B5" s="9"/>
      <c r="C5" s="10" t="s">
        <v>12</v>
      </c>
      <c r="D5" s="35"/>
      <c r="E5" s="35"/>
      <c r="F5" s="35"/>
      <c r="G5" s="35"/>
      <c r="H5" s="35"/>
      <c r="I5" s="35"/>
      <c r="J5" s="35"/>
      <c r="K5" s="35"/>
      <c r="L5" s="35"/>
      <c r="M5" s="35"/>
      <c r="N5" s="35"/>
      <c r="O5" s="35"/>
      <c r="P5" s="35"/>
      <c r="Q5" s="35"/>
      <c r="R5" s="35"/>
      <c r="S5" s="35"/>
      <c r="T5" s="35"/>
      <c r="U5" s="35"/>
      <c r="V5" s="35"/>
      <c r="W5" s="35"/>
    </row>
    <row r="6" spans="1:23" ht="43.2" x14ac:dyDescent="0.3">
      <c r="A6" s="40" t="s">
        <v>13</v>
      </c>
      <c r="B6" s="25" t="s">
        <v>37</v>
      </c>
      <c r="C6" s="31">
        <v>10</v>
      </c>
      <c r="D6" s="26"/>
      <c r="E6" s="26"/>
      <c r="F6" s="26"/>
      <c r="G6" s="26"/>
      <c r="H6" s="26"/>
      <c r="I6" s="26"/>
      <c r="J6" s="26"/>
      <c r="K6" s="26"/>
      <c r="L6" s="26"/>
      <c r="M6" s="26"/>
      <c r="N6" s="26"/>
      <c r="O6" s="26"/>
      <c r="P6" s="26"/>
      <c r="Q6" s="26"/>
      <c r="R6" s="26"/>
      <c r="S6" s="26"/>
      <c r="T6" s="26"/>
      <c r="U6" s="26"/>
      <c r="V6" s="26"/>
      <c r="W6" s="26"/>
    </row>
    <row r="7" spans="1:23" x14ac:dyDescent="0.3">
      <c r="A7" s="40" t="s">
        <v>13</v>
      </c>
      <c r="B7" s="27" t="s">
        <v>38</v>
      </c>
      <c r="C7" s="31">
        <v>10</v>
      </c>
      <c r="D7" s="26"/>
      <c r="E7" s="26"/>
      <c r="F7" s="26"/>
      <c r="G7" s="26"/>
      <c r="H7" s="26"/>
      <c r="I7" s="26"/>
      <c r="J7" s="26"/>
      <c r="K7" s="26"/>
      <c r="L7" s="26"/>
      <c r="M7" s="26"/>
      <c r="N7" s="26"/>
      <c r="O7" s="26"/>
      <c r="P7" s="26"/>
      <c r="Q7" s="26"/>
      <c r="R7" s="26"/>
      <c r="S7" s="26"/>
      <c r="T7" s="26"/>
      <c r="U7" s="26"/>
      <c r="V7" s="26"/>
      <c r="W7" s="26"/>
    </row>
    <row r="8" spans="1:23" x14ac:dyDescent="0.3">
      <c r="A8" s="40" t="s">
        <v>13</v>
      </c>
      <c r="B8" s="27" t="s">
        <v>39</v>
      </c>
      <c r="C8" s="31">
        <v>5</v>
      </c>
      <c r="D8" s="28"/>
      <c r="E8" s="28"/>
      <c r="F8" s="28"/>
      <c r="G8" s="28"/>
      <c r="H8" s="28"/>
      <c r="I8" s="28"/>
      <c r="J8" s="28"/>
      <c r="K8" s="28"/>
      <c r="L8" s="28"/>
      <c r="M8" s="28"/>
      <c r="N8" s="28"/>
      <c r="O8" s="28"/>
      <c r="P8" s="28"/>
      <c r="Q8" s="28"/>
      <c r="R8" s="28"/>
      <c r="S8" s="28"/>
      <c r="T8" s="28"/>
      <c r="U8" s="28"/>
      <c r="V8" s="28"/>
      <c r="W8" s="28"/>
    </row>
    <row r="9" spans="1:23" ht="60" customHeight="1" x14ac:dyDescent="0.3">
      <c r="A9" s="40" t="s">
        <v>13</v>
      </c>
      <c r="B9" s="29" t="s">
        <v>40</v>
      </c>
      <c r="C9" s="31">
        <v>10</v>
      </c>
      <c r="D9" s="26"/>
      <c r="E9" s="26"/>
      <c r="F9" s="26"/>
      <c r="G9" s="26"/>
      <c r="H9" s="26"/>
      <c r="I9" s="26"/>
      <c r="J9" s="26"/>
      <c r="K9" s="26"/>
      <c r="L9" s="26"/>
      <c r="M9" s="26"/>
      <c r="N9" s="26"/>
      <c r="O9" s="26"/>
      <c r="P9" s="26"/>
      <c r="Q9" s="26"/>
      <c r="R9" s="26"/>
      <c r="S9" s="26"/>
      <c r="T9" s="26"/>
      <c r="U9" s="26"/>
      <c r="V9" s="26"/>
      <c r="W9" s="26"/>
    </row>
    <row r="10" spans="1:23" ht="28.8" x14ac:dyDescent="0.3">
      <c r="A10" s="40" t="s">
        <v>13</v>
      </c>
      <c r="B10" s="30" t="s">
        <v>41</v>
      </c>
      <c r="C10" s="31">
        <v>10</v>
      </c>
      <c r="D10" s="26"/>
      <c r="E10" s="26"/>
      <c r="F10" s="26"/>
      <c r="G10" s="26"/>
      <c r="H10" s="26"/>
      <c r="I10" s="26"/>
      <c r="J10" s="26"/>
      <c r="K10" s="26"/>
      <c r="L10" s="26"/>
      <c r="M10" s="26"/>
      <c r="N10" s="26"/>
      <c r="O10" s="26"/>
      <c r="P10" s="26"/>
      <c r="Q10" s="26"/>
      <c r="R10" s="26"/>
      <c r="S10" s="26"/>
      <c r="T10" s="26"/>
      <c r="U10" s="26"/>
      <c r="V10" s="26"/>
      <c r="W10" s="26"/>
    </row>
    <row r="11" spans="1:23" ht="43.2" x14ac:dyDescent="0.3">
      <c r="A11" s="40" t="s">
        <v>13</v>
      </c>
      <c r="B11" s="30" t="s">
        <v>42</v>
      </c>
      <c r="C11" s="31">
        <v>15</v>
      </c>
      <c r="D11" s="28"/>
      <c r="E11" s="28"/>
      <c r="F11" s="28"/>
      <c r="G11" s="28"/>
      <c r="H11" s="28"/>
      <c r="I11" s="28"/>
      <c r="J11" s="28"/>
      <c r="K11" s="28"/>
      <c r="L11" s="28"/>
      <c r="M11" s="28"/>
      <c r="N11" s="28"/>
      <c r="O11" s="28"/>
      <c r="P11" s="28"/>
      <c r="Q11" s="28"/>
      <c r="R11" s="28"/>
      <c r="S11" s="28"/>
      <c r="T11" s="28"/>
      <c r="U11" s="28"/>
      <c r="V11" s="28"/>
      <c r="W11" s="28"/>
    </row>
    <row r="12" spans="1:23" x14ac:dyDescent="0.3">
      <c r="A12" s="32" t="s">
        <v>14</v>
      </c>
      <c r="B12" s="32"/>
      <c r="C12" s="24">
        <f t="shared" ref="C12:W12" si="0">SUM(C6:C11)</f>
        <v>60</v>
      </c>
      <c r="D12" s="24">
        <f t="shared" si="0"/>
        <v>0</v>
      </c>
      <c r="E12" s="24">
        <f t="shared" si="0"/>
        <v>0</v>
      </c>
      <c r="F12" s="24">
        <f t="shared" si="0"/>
        <v>0</v>
      </c>
      <c r="G12" s="24">
        <f t="shared" si="0"/>
        <v>0</v>
      </c>
      <c r="H12" s="24">
        <f t="shared" si="0"/>
        <v>0</v>
      </c>
      <c r="I12" s="24">
        <f t="shared" si="0"/>
        <v>0</v>
      </c>
      <c r="J12" s="24">
        <f t="shared" si="0"/>
        <v>0</v>
      </c>
      <c r="K12" s="24">
        <f t="shared" si="0"/>
        <v>0</v>
      </c>
      <c r="L12" s="24">
        <f t="shared" si="0"/>
        <v>0</v>
      </c>
      <c r="M12" s="24">
        <f t="shared" si="0"/>
        <v>0</v>
      </c>
      <c r="N12" s="24">
        <f t="shared" si="0"/>
        <v>0</v>
      </c>
      <c r="O12" s="24">
        <f t="shared" si="0"/>
        <v>0</v>
      </c>
      <c r="P12" s="24">
        <f t="shared" si="0"/>
        <v>0</v>
      </c>
      <c r="Q12" s="24">
        <f t="shared" si="0"/>
        <v>0</v>
      </c>
      <c r="R12" s="24">
        <f t="shared" si="0"/>
        <v>0</v>
      </c>
      <c r="S12" s="24">
        <f t="shared" si="0"/>
        <v>0</v>
      </c>
      <c r="T12" s="24">
        <f t="shared" si="0"/>
        <v>0</v>
      </c>
      <c r="U12" s="24">
        <f t="shared" si="0"/>
        <v>0</v>
      </c>
      <c r="V12" s="24">
        <f t="shared" si="0"/>
        <v>0</v>
      </c>
      <c r="W12" s="24">
        <f t="shared" si="0"/>
        <v>0</v>
      </c>
    </row>
    <row r="14" spans="1:23" x14ac:dyDescent="0.3">
      <c r="A14" t="s">
        <v>15</v>
      </c>
      <c r="B14" t="s">
        <v>16</v>
      </c>
    </row>
    <row r="15" spans="1:23" x14ac:dyDescent="0.3">
      <c r="B15" t="s">
        <v>17</v>
      </c>
    </row>
  </sheetData>
  <sheetProtection algorithmName="SHA-512" hashValue="tLAwghdOI+1DUKaPj9EvKlwPq+2pZAQgM2vSr25DretVCKoDNseJq+15i+9IJFNQW180pA7s4T0QtPQ6Oxzq5Q==" saltValue="3p7JK9IdA6H3WPay+qNlJ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7">
    <cfRule type="expression" dxfId="26" priority="226">
      <formula>D6&gt;$C6</formula>
    </cfRule>
  </conditionalFormatting>
  <conditionalFormatting sqref="W6:W7">
    <cfRule type="expression" dxfId="25" priority="207">
      <formula>W6&gt;$C6</formula>
    </cfRule>
  </conditionalFormatting>
  <conditionalFormatting sqref="E6:E7">
    <cfRule type="expression" dxfId="24" priority="225">
      <formula>E6&gt;$C6</formula>
    </cfRule>
  </conditionalFormatting>
  <conditionalFormatting sqref="F6:F7">
    <cfRule type="expression" dxfId="23" priority="224">
      <formula>F6&gt;$C6</formula>
    </cfRule>
  </conditionalFormatting>
  <conditionalFormatting sqref="G6:G7">
    <cfRule type="expression" dxfId="22" priority="223">
      <formula>G6&gt;$C6</formula>
    </cfRule>
  </conditionalFormatting>
  <conditionalFormatting sqref="H6:H7">
    <cfRule type="expression" dxfId="21" priority="222">
      <formula>H6&gt;$C6</formula>
    </cfRule>
  </conditionalFormatting>
  <conditionalFormatting sqref="I6:I7">
    <cfRule type="expression" dxfId="20" priority="221">
      <formula>I6&gt;$C6</formula>
    </cfRule>
  </conditionalFormatting>
  <conditionalFormatting sqref="J6:J7">
    <cfRule type="expression" dxfId="19" priority="220">
      <formula>J6&gt;$C6</formula>
    </cfRule>
  </conditionalFormatting>
  <conditionalFormatting sqref="K6:K7">
    <cfRule type="expression" dxfId="18" priority="219">
      <formula>K6&gt;$C6</formula>
    </cfRule>
  </conditionalFormatting>
  <conditionalFormatting sqref="L6:L7">
    <cfRule type="expression" dxfId="17" priority="218">
      <formula>L6&gt;$C6</formula>
    </cfRule>
  </conditionalFormatting>
  <conditionalFormatting sqref="M6:M7">
    <cfRule type="expression" dxfId="16" priority="217">
      <formula>M6&gt;$C6</formula>
    </cfRule>
  </conditionalFormatting>
  <conditionalFormatting sqref="N6:N7">
    <cfRule type="expression" dxfId="15" priority="216">
      <formula>N6&gt;$C6</formula>
    </cfRule>
  </conditionalFormatting>
  <conditionalFormatting sqref="O6:O7">
    <cfRule type="expression" dxfId="14" priority="215">
      <formula>O6&gt;$C6</formula>
    </cfRule>
  </conditionalFormatting>
  <conditionalFormatting sqref="P6:P7">
    <cfRule type="expression" dxfId="13" priority="214">
      <formula>P6&gt;$C6</formula>
    </cfRule>
  </conditionalFormatting>
  <conditionalFormatting sqref="Q6:Q7">
    <cfRule type="expression" dxfId="12" priority="213">
      <formula>Q6&gt;$C6</formula>
    </cfRule>
  </conditionalFormatting>
  <conditionalFormatting sqref="R6:R7">
    <cfRule type="expression" dxfId="11" priority="212">
      <formula>R6&gt;$C6</formula>
    </cfRule>
  </conditionalFormatting>
  <conditionalFormatting sqref="S6:S7">
    <cfRule type="expression" dxfId="10" priority="211">
      <formula>S6&gt;$C6</formula>
    </cfRule>
  </conditionalFormatting>
  <conditionalFormatting sqref="T6:T7">
    <cfRule type="expression" dxfId="9" priority="210">
      <formula>T6&gt;$C6</formula>
    </cfRule>
  </conditionalFormatting>
  <conditionalFormatting sqref="U6:U7">
    <cfRule type="expression" dxfId="8" priority="209">
      <formula>U6&gt;$C6</formula>
    </cfRule>
  </conditionalFormatting>
  <conditionalFormatting sqref="V6:V7">
    <cfRule type="expression" dxfId="7" priority="208">
      <formula>V6&gt;$C6</formula>
    </cfRule>
  </conditionalFormatting>
  <conditionalFormatting sqref="D6:W7">
    <cfRule type="cellIs" dxfId="6" priority="6" operator="greaterThan">
      <formula>10</formula>
    </cfRule>
  </conditionalFormatting>
  <conditionalFormatting sqref="D9:W10">
    <cfRule type="expression" dxfId="5" priority="5">
      <formula>D9&gt;$C9</formula>
    </cfRule>
  </conditionalFormatting>
  <conditionalFormatting sqref="D9:W10">
    <cfRule type="cellIs" dxfId="4" priority="4" operator="greaterThan">
      <formula>10</formula>
    </cfRule>
  </conditionalFormatting>
  <conditionalFormatting sqref="D11:W11">
    <cfRule type="cellIs" dxfId="3" priority="3" operator="greaterThan">
      <formula>15</formula>
    </cfRule>
  </conditionalFormatting>
  <conditionalFormatting sqref="D8:W8">
    <cfRule type="cellIs" dxfId="2" priority="2" operator="greaterThan">
      <formula>5</formula>
    </cfRule>
  </conditionalFormatting>
  <conditionalFormatting sqref="D12:W12">
    <cfRule type="cellIs" dxfId="1" priority="1" operator="greaterThan">
      <formula>60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5" sqref="I15"/>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1" t="s">
        <v>18</v>
      </c>
    </row>
    <row r="2" spans="1:9" ht="21" x14ac:dyDescent="0.4">
      <c r="A2" s="12" t="s">
        <v>19</v>
      </c>
    </row>
    <row r="4" spans="1:9" ht="18" x14ac:dyDescent="0.35">
      <c r="A4" s="2" t="str">
        <f>Learners!A1</f>
        <v>Cultural Studies 4N3400</v>
      </c>
    </row>
    <row r="6" spans="1:9" x14ac:dyDescent="0.3">
      <c r="A6" s="14" t="s">
        <v>7</v>
      </c>
      <c r="B6" s="14" t="s">
        <v>9</v>
      </c>
      <c r="C6" s="14" t="s">
        <v>8</v>
      </c>
      <c r="D6" s="15" t="s">
        <v>20</v>
      </c>
      <c r="E6" s="15" t="s">
        <v>21</v>
      </c>
      <c r="F6" s="15" t="s">
        <v>22</v>
      </c>
      <c r="G6" s="15" t="s">
        <v>23</v>
      </c>
      <c r="H6" s="15" t="s">
        <v>24</v>
      </c>
      <c r="I6" s="15" t="s">
        <v>25</v>
      </c>
    </row>
    <row r="7" spans="1:9" ht="23.25" customHeight="1" x14ac:dyDescent="0.3">
      <c r="A7" s="18">
        <v>1</v>
      </c>
      <c r="B7" s="19" t="str">
        <f>IF(Learners!C11="","",Learners!C11)</f>
        <v/>
      </c>
      <c r="C7" s="19" t="str">
        <f>IF(Learners!B11="","",Learners!B11)</f>
        <v/>
      </c>
      <c r="D7" s="18" t="str">
        <f>IF(Learners!D$11="","",Learners!D$11)</f>
        <v/>
      </c>
      <c r="E7" s="18">
        <f>Assignment!$D$12</f>
        <v>0</v>
      </c>
      <c r="F7" s="18">
        <f>Project!$D$12</f>
        <v>0</v>
      </c>
      <c r="G7" s="18" t="str">
        <f t="shared" ref="G7:G26" si="0">IF(B7="","",SUM(E7:F7))</f>
        <v/>
      </c>
      <c r="H7" s="18" t="str">
        <f>IF(G7="","",IF(G7&gt;79,"D",IF(G7&gt;64,"M", IF(G7&gt;49,"P",IF(G7&lt;50,"U")))))</f>
        <v/>
      </c>
      <c r="I7" s="20"/>
    </row>
    <row r="8" spans="1:9" ht="23.25" customHeight="1" x14ac:dyDescent="0.3">
      <c r="A8" s="21">
        <v>2</v>
      </c>
      <c r="B8" s="22" t="str">
        <f>IF(Learners!C12="","",Learners!C12)</f>
        <v/>
      </c>
      <c r="C8" s="22" t="str">
        <f>IF(Learners!B12="","",Learners!B12)</f>
        <v/>
      </c>
      <c r="D8" s="21" t="str">
        <f>IF(Learners!D12="","",Learners!D12)</f>
        <v/>
      </c>
      <c r="E8" s="21">
        <f>Assignment!$E$12</f>
        <v>0</v>
      </c>
      <c r="F8" s="21">
        <f>Project!$E$12</f>
        <v>0</v>
      </c>
      <c r="G8" s="21" t="str">
        <f t="shared" si="0"/>
        <v/>
      </c>
      <c r="H8" s="17" t="str">
        <f t="shared" ref="H8:H26" si="1">IF(G8="","",IF(G8&gt;79,"D",IF(G8&gt;64,"M", IF(G8&gt;49,"P",IF(G8&lt;50,"U")))))</f>
        <v/>
      </c>
      <c r="I8" s="23"/>
    </row>
    <row r="9" spans="1:9" ht="23.25" customHeight="1" x14ac:dyDescent="0.3">
      <c r="A9" s="18">
        <v>3</v>
      </c>
      <c r="B9" s="19" t="str">
        <f>IF(Learners!C13="","",Learners!C13)</f>
        <v/>
      </c>
      <c r="C9" s="19" t="str">
        <f>IF(Learners!B13="","",Learners!B13)</f>
        <v/>
      </c>
      <c r="D9" s="18" t="str">
        <f>IF(Learners!D13="","",Learners!D13)</f>
        <v/>
      </c>
      <c r="E9" s="18">
        <f>Assignment!$F$12</f>
        <v>0</v>
      </c>
      <c r="F9" s="18">
        <f>Project!$F$12</f>
        <v>0</v>
      </c>
      <c r="G9" s="18" t="str">
        <f t="shared" si="0"/>
        <v/>
      </c>
      <c r="H9" s="18" t="str">
        <f t="shared" si="1"/>
        <v/>
      </c>
      <c r="I9" s="20"/>
    </row>
    <row r="10" spans="1:9" ht="23.25" customHeight="1" x14ac:dyDescent="0.3">
      <c r="A10" s="21">
        <v>4</v>
      </c>
      <c r="B10" s="22" t="str">
        <f>IF(Learners!C14="","",Learners!C14)</f>
        <v/>
      </c>
      <c r="C10" s="22" t="str">
        <f>IF(Learners!B14="","",Learners!B14)</f>
        <v/>
      </c>
      <c r="D10" s="21" t="str">
        <f>IF(Learners!D14="","",Learners!D14)</f>
        <v/>
      </c>
      <c r="E10" s="21">
        <f>Assignment!$G$12</f>
        <v>0</v>
      </c>
      <c r="F10" s="21">
        <f>Project!$G$12</f>
        <v>0</v>
      </c>
      <c r="G10" s="21" t="str">
        <f t="shared" si="0"/>
        <v/>
      </c>
      <c r="H10" s="17" t="str">
        <f t="shared" si="1"/>
        <v/>
      </c>
      <c r="I10" s="23"/>
    </row>
    <row r="11" spans="1:9" ht="23.25" customHeight="1" x14ac:dyDescent="0.3">
      <c r="A11" s="18">
        <v>5</v>
      </c>
      <c r="B11" s="19" t="str">
        <f>IF(Learners!C15="","",Learners!C15)</f>
        <v/>
      </c>
      <c r="C11" s="19" t="str">
        <f>IF(Learners!B15="","",Learners!B15)</f>
        <v/>
      </c>
      <c r="D11" s="18" t="str">
        <f>IF(Learners!D15="","",Learners!D15)</f>
        <v/>
      </c>
      <c r="E11" s="18">
        <f>Assignment!$H$12</f>
        <v>0</v>
      </c>
      <c r="F11" s="18">
        <f>Project!$H$12</f>
        <v>0</v>
      </c>
      <c r="G11" s="18" t="str">
        <f t="shared" si="0"/>
        <v/>
      </c>
      <c r="H11" s="18" t="str">
        <f t="shared" si="1"/>
        <v/>
      </c>
      <c r="I11" s="20"/>
    </row>
    <row r="12" spans="1:9" ht="23.25" customHeight="1" x14ac:dyDescent="0.3">
      <c r="A12" s="21">
        <v>6</v>
      </c>
      <c r="B12" s="22" t="str">
        <f>IF(Learners!C16="","",Learners!C16)</f>
        <v/>
      </c>
      <c r="C12" s="22" t="str">
        <f>IF(Learners!B16="","",Learners!B16)</f>
        <v/>
      </c>
      <c r="D12" s="21" t="str">
        <f>IF(Learners!D16="","",Learners!D16)</f>
        <v/>
      </c>
      <c r="E12" s="21">
        <f>Assignment!$I$12</f>
        <v>0</v>
      </c>
      <c r="F12" s="21">
        <f>Project!$I$12</f>
        <v>0</v>
      </c>
      <c r="G12" s="21" t="str">
        <f t="shared" si="0"/>
        <v/>
      </c>
      <c r="H12" s="17" t="str">
        <f t="shared" si="1"/>
        <v/>
      </c>
      <c r="I12" s="23"/>
    </row>
    <row r="13" spans="1:9" ht="23.25" customHeight="1" x14ac:dyDescent="0.3">
      <c r="A13" s="18">
        <v>7</v>
      </c>
      <c r="B13" s="19" t="str">
        <f>IF(Learners!C17="","",Learners!C17)</f>
        <v/>
      </c>
      <c r="C13" s="19" t="str">
        <f>IF(Learners!B17="","",Learners!B17)</f>
        <v/>
      </c>
      <c r="D13" s="18" t="str">
        <f>IF(Learners!D17="","",Learners!D17)</f>
        <v/>
      </c>
      <c r="E13" s="18">
        <f>Assignment!$J$12</f>
        <v>0</v>
      </c>
      <c r="F13" s="18">
        <f>Project!$J$12</f>
        <v>0</v>
      </c>
      <c r="G13" s="18" t="str">
        <f t="shared" si="0"/>
        <v/>
      </c>
      <c r="H13" s="18" t="str">
        <f t="shared" si="1"/>
        <v/>
      </c>
      <c r="I13" s="20"/>
    </row>
    <row r="14" spans="1:9" ht="23.25" customHeight="1" x14ac:dyDescent="0.3">
      <c r="A14" s="21">
        <v>8</v>
      </c>
      <c r="B14" s="22" t="str">
        <f>IF(Learners!C18="","",Learners!C18)</f>
        <v/>
      </c>
      <c r="C14" s="22" t="str">
        <f>IF(Learners!B18="","",Learners!B18)</f>
        <v/>
      </c>
      <c r="D14" s="21" t="str">
        <f>IF(Learners!D18="","",Learners!D18)</f>
        <v/>
      </c>
      <c r="E14" s="21">
        <f>Assignment!$K$12</f>
        <v>0</v>
      </c>
      <c r="F14" s="21">
        <f>Project!$K$12</f>
        <v>0</v>
      </c>
      <c r="G14" s="21" t="str">
        <f t="shared" si="0"/>
        <v/>
      </c>
      <c r="H14" s="17" t="str">
        <f t="shared" si="1"/>
        <v/>
      </c>
      <c r="I14" s="23"/>
    </row>
    <row r="15" spans="1:9" ht="23.25" customHeight="1" x14ac:dyDescent="0.3">
      <c r="A15" s="18">
        <v>9</v>
      </c>
      <c r="B15" s="19" t="str">
        <f>IF(Learners!C19="","",Learners!C19)</f>
        <v/>
      </c>
      <c r="C15" s="19" t="str">
        <f>IF(Learners!B19="","",Learners!B19)</f>
        <v/>
      </c>
      <c r="D15" s="18" t="str">
        <f>IF(Learners!D19="","",Learners!D19)</f>
        <v/>
      </c>
      <c r="E15" s="18">
        <f>Assignment!$L$12</f>
        <v>0</v>
      </c>
      <c r="F15" s="18">
        <f>Project!$L$12</f>
        <v>0</v>
      </c>
      <c r="G15" s="18" t="str">
        <f t="shared" si="0"/>
        <v/>
      </c>
      <c r="H15" s="18" t="str">
        <f t="shared" si="1"/>
        <v/>
      </c>
      <c r="I15" s="20"/>
    </row>
    <row r="16" spans="1:9" ht="23.25" customHeight="1" x14ac:dyDescent="0.3">
      <c r="A16" s="21">
        <v>10</v>
      </c>
      <c r="B16" s="22" t="str">
        <f>IF(Learners!C20="","",Learners!C20)</f>
        <v/>
      </c>
      <c r="C16" s="22" t="str">
        <f>IF(Learners!B20="","",Learners!B20)</f>
        <v/>
      </c>
      <c r="D16" s="21" t="str">
        <f>IF(Learners!D20="","",Learners!D20)</f>
        <v/>
      </c>
      <c r="E16" s="21">
        <f>Assignment!$M$12</f>
        <v>0</v>
      </c>
      <c r="F16" s="21">
        <f>Project!$M$12</f>
        <v>0</v>
      </c>
      <c r="G16" s="21" t="str">
        <f t="shared" si="0"/>
        <v/>
      </c>
      <c r="H16" s="17" t="str">
        <f t="shared" si="1"/>
        <v/>
      </c>
      <c r="I16" s="23"/>
    </row>
    <row r="17" spans="1:9" ht="23.25" customHeight="1" x14ac:dyDescent="0.3">
      <c r="A17" s="18">
        <v>11</v>
      </c>
      <c r="B17" s="19" t="str">
        <f>IF(Learners!C21="","",Learners!C21)</f>
        <v/>
      </c>
      <c r="C17" s="19" t="str">
        <f>IF(Learners!B21="","",Learners!B21)</f>
        <v/>
      </c>
      <c r="D17" s="18" t="str">
        <f>IF(Learners!D21="","",Learners!D21)</f>
        <v/>
      </c>
      <c r="E17" s="18">
        <f>Assignment!$N$12</f>
        <v>0</v>
      </c>
      <c r="F17" s="18">
        <f>Project!$N$12</f>
        <v>0</v>
      </c>
      <c r="G17" s="18" t="str">
        <f t="shared" si="0"/>
        <v/>
      </c>
      <c r="H17" s="18" t="str">
        <f t="shared" si="1"/>
        <v/>
      </c>
      <c r="I17" s="20"/>
    </row>
    <row r="18" spans="1:9" ht="23.25" customHeight="1" x14ac:dyDescent="0.3">
      <c r="A18" s="21">
        <v>12</v>
      </c>
      <c r="B18" s="22" t="str">
        <f>IF(Learners!C22="","",Learners!C22)</f>
        <v/>
      </c>
      <c r="C18" s="22" t="str">
        <f>IF(Learners!B22="","",Learners!B22)</f>
        <v/>
      </c>
      <c r="D18" s="21" t="str">
        <f>IF(Learners!D22="","",Learners!D22)</f>
        <v/>
      </c>
      <c r="E18" s="21">
        <f>Assignment!$O$12</f>
        <v>0</v>
      </c>
      <c r="F18" s="21">
        <f>Project!$O$12</f>
        <v>0</v>
      </c>
      <c r="G18" s="21" t="str">
        <f t="shared" si="0"/>
        <v/>
      </c>
      <c r="H18" s="17" t="str">
        <f t="shared" si="1"/>
        <v/>
      </c>
      <c r="I18" s="23"/>
    </row>
    <row r="19" spans="1:9" ht="23.25" customHeight="1" x14ac:dyDescent="0.3">
      <c r="A19" s="18">
        <v>13</v>
      </c>
      <c r="B19" s="19" t="str">
        <f>IF(Learners!C23="","",Learners!C23)</f>
        <v/>
      </c>
      <c r="C19" s="19" t="str">
        <f>IF(Learners!B23="","",Learners!B23)</f>
        <v/>
      </c>
      <c r="D19" s="18" t="str">
        <f>IF(Learners!D23="","",Learners!D23)</f>
        <v/>
      </c>
      <c r="E19" s="18">
        <f>Assignment!$P$12</f>
        <v>0</v>
      </c>
      <c r="F19" s="18">
        <f>Project!$P$12</f>
        <v>0</v>
      </c>
      <c r="G19" s="18" t="str">
        <f t="shared" si="0"/>
        <v/>
      </c>
      <c r="H19" s="18" t="str">
        <f t="shared" si="1"/>
        <v/>
      </c>
      <c r="I19" s="20"/>
    </row>
    <row r="20" spans="1:9" ht="23.25" customHeight="1" x14ac:dyDescent="0.3">
      <c r="A20" s="21">
        <v>14</v>
      </c>
      <c r="B20" s="22" t="str">
        <f>IF(Learners!C24="","",Learners!C24)</f>
        <v/>
      </c>
      <c r="C20" s="22" t="str">
        <f>IF(Learners!B24="","",Learners!B24)</f>
        <v/>
      </c>
      <c r="D20" s="21" t="str">
        <f>IF(Learners!D24="","",Learners!D24)</f>
        <v/>
      </c>
      <c r="E20" s="21">
        <f>Assignment!$Q$12</f>
        <v>0</v>
      </c>
      <c r="F20" s="21">
        <f>Project!$Q$12</f>
        <v>0</v>
      </c>
      <c r="G20" s="21" t="str">
        <f t="shared" si="0"/>
        <v/>
      </c>
      <c r="H20" s="17" t="str">
        <f t="shared" si="1"/>
        <v/>
      </c>
      <c r="I20" s="23"/>
    </row>
    <row r="21" spans="1:9" ht="23.25" customHeight="1" x14ac:dyDescent="0.3">
      <c r="A21" s="18">
        <v>15</v>
      </c>
      <c r="B21" s="19" t="str">
        <f>IF(Learners!C25="","",Learners!C25)</f>
        <v/>
      </c>
      <c r="C21" s="19" t="str">
        <f>IF(Learners!B25="","",Learners!B25)</f>
        <v/>
      </c>
      <c r="D21" s="18" t="str">
        <f>IF(Learners!D25="","",Learners!D25)</f>
        <v/>
      </c>
      <c r="E21" s="18">
        <f>Assignment!$R$12</f>
        <v>0</v>
      </c>
      <c r="F21" s="18">
        <f>Project!$R$12</f>
        <v>0</v>
      </c>
      <c r="G21" s="18" t="str">
        <f t="shared" si="0"/>
        <v/>
      </c>
      <c r="H21" s="18" t="str">
        <f t="shared" si="1"/>
        <v/>
      </c>
      <c r="I21" s="20"/>
    </row>
    <row r="22" spans="1:9" ht="23.25" customHeight="1" x14ac:dyDescent="0.3">
      <c r="A22" s="21">
        <v>16</v>
      </c>
      <c r="B22" s="22" t="str">
        <f>IF(Learners!C26="","",Learners!C26)</f>
        <v/>
      </c>
      <c r="C22" s="22" t="str">
        <f>IF(Learners!B26="","",Learners!B26)</f>
        <v/>
      </c>
      <c r="D22" s="21" t="str">
        <f>IF(Learners!D26="","",Learners!D26)</f>
        <v/>
      </c>
      <c r="E22" s="21">
        <f>Assignment!$S$12</f>
        <v>0</v>
      </c>
      <c r="F22" s="21">
        <f>Project!$S$12</f>
        <v>0</v>
      </c>
      <c r="G22" s="21" t="str">
        <f t="shared" si="0"/>
        <v/>
      </c>
      <c r="H22" s="17" t="str">
        <f t="shared" si="1"/>
        <v/>
      </c>
      <c r="I22" s="23"/>
    </row>
    <row r="23" spans="1:9" ht="23.25" customHeight="1" x14ac:dyDescent="0.3">
      <c r="A23" s="18">
        <v>17</v>
      </c>
      <c r="B23" s="19" t="str">
        <f>IF(Learners!C27="","",Learners!C27)</f>
        <v/>
      </c>
      <c r="C23" s="19" t="str">
        <f>IF(Learners!B27="","",Learners!B27)</f>
        <v/>
      </c>
      <c r="D23" s="18" t="str">
        <f>IF(Learners!D27="","",Learners!D27)</f>
        <v/>
      </c>
      <c r="E23" s="18">
        <f>Assignment!$T$12</f>
        <v>0</v>
      </c>
      <c r="F23" s="18">
        <f>Project!$T$12</f>
        <v>0</v>
      </c>
      <c r="G23" s="18" t="str">
        <f t="shared" si="0"/>
        <v/>
      </c>
      <c r="H23" s="18" t="str">
        <f t="shared" si="1"/>
        <v/>
      </c>
      <c r="I23" s="20"/>
    </row>
    <row r="24" spans="1:9" ht="23.25" customHeight="1" x14ac:dyDescent="0.3">
      <c r="A24" s="21">
        <v>18</v>
      </c>
      <c r="B24" s="22" t="str">
        <f>IF(Learners!C28="","",Learners!C28)</f>
        <v/>
      </c>
      <c r="C24" s="22" t="str">
        <f>IF(Learners!B28="","",Learners!B28)</f>
        <v/>
      </c>
      <c r="D24" s="21" t="str">
        <f>IF(Learners!D28="","",Learners!D28)</f>
        <v/>
      </c>
      <c r="E24" s="21">
        <f>Assignment!$U$12</f>
        <v>0</v>
      </c>
      <c r="F24" s="21">
        <f>Project!$U$12</f>
        <v>0</v>
      </c>
      <c r="G24" s="21" t="str">
        <f t="shared" si="0"/>
        <v/>
      </c>
      <c r="H24" s="17" t="str">
        <f t="shared" si="1"/>
        <v/>
      </c>
      <c r="I24" s="23"/>
    </row>
    <row r="25" spans="1:9" ht="23.25" customHeight="1" x14ac:dyDescent="0.3">
      <c r="A25" s="18">
        <v>19</v>
      </c>
      <c r="B25" s="19" t="str">
        <f>IF(Learners!C29="","",Learners!C29)</f>
        <v/>
      </c>
      <c r="C25" s="19" t="str">
        <f>IF(Learners!B29="","",Learners!B29)</f>
        <v/>
      </c>
      <c r="D25" s="18" t="str">
        <f>IF(Learners!D29="","",Learners!D29)</f>
        <v/>
      </c>
      <c r="E25" s="18">
        <f>Assignment!$V$12</f>
        <v>0</v>
      </c>
      <c r="F25" s="18">
        <f>Project!$V$12</f>
        <v>0</v>
      </c>
      <c r="G25" s="18" t="str">
        <f t="shared" si="0"/>
        <v/>
      </c>
      <c r="H25" s="18" t="str">
        <f t="shared" si="1"/>
        <v/>
      </c>
      <c r="I25" s="20"/>
    </row>
    <row r="26" spans="1:9" ht="23.25" customHeight="1" x14ac:dyDescent="0.3">
      <c r="A26" s="21">
        <v>20</v>
      </c>
      <c r="B26" s="22" t="str">
        <f>IF(Learners!C30="","",Learners!C30)</f>
        <v/>
      </c>
      <c r="C26" s="22" t="str">
        <f>IF(Learners!B30="","",Learners!B30)</f>
        <v/>
      </c>
      <c r="D26" s="21" t="str">
        <f>IF(Learners!D30="","",Learners!D30)</f>
        <v/>
      </c>
      <c r="E26" s="21">
        <f>Assignment!$W$12</f>
        <v>0</v>
      </c>
      <c r="F26" s="21">
        <f>Project!$W$12</f>
        <v>0</v>
      </c>
      <c r="G26" s="21" t="str">
        <f t="shared" si="0"/>
        <v/>
      </c>
      <c r="H26" s="17" t="str">
        <f t="shared" si="1"/>
        <v/>
      </c>
      <c r="I26" s="23"/>
    </row>
    <row r="27" spans="1:9" x14ac:dyDescent="0.3">
      <c r="I27" s="16"/>
    </row>
    <row r="28" spans="1:9" ht="29.25" customHeight="1" x14ac:dyDescent="0.3">
      <c r="A28" s="36" t="s">
        <v>26</v>
      </c>
      <c r="B28" s="37"/>
      <c r="C28" s="37"/>
      <c r="D28" s="37"/>
      <c r="E28" s="37"/>
      <c r="F28" s="37"/>
      <c r="G28" s="37"/>
      <c r="H28" s="37"/>
      <c r="I28" s="37"/>
    </row>
    <row r="29" spans="1:9" ht="30" customHeight="1" x14ac:dyDescent="0.3">
      <c r="A29" s="38" t="s">
        <v>27</v>
      </c>
      <c r="B29" s="39"/>
      <c r="C29" s="39"/>
      <c r="D29" s="39"/>
      <c r="E29" s="39"/>
      <c r="F29" s="39"/>
      <c r="G29" s="39"/>
      <c r="H29" s="39"/>
      <c r="I29" s="39"/>
    </row>
    <row r="30" spans="1:9" x14ac:dyDescent="0.3">
      <c r="B30" s="7"/>
    </row>
  </sheetData>
  <sheetProtection algorithmName="SHA-512" hashValue="ClUXd5InUnYD305BYze1B/KfCEGWTh5uzINBbkEK6/VSWBcMxh05wsLEU4ZCjyCVuyr7RHwpqhxK+zV7D5ENkg==" saltValue="iyVB6Tm/UYF6gnmH04/ts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SharedWithUsers xmlns="80ce844a-3414-47bc-be42-35076de0863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7ADC18-4E0F-41A4-BB1D-F94E9E925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a59fc8e-9142-4894-a20a-b7ef6a0b834d"/>
    <ds:schemaRef ds:uri="f19a456c-05b6-4807-b724-60ac1e17b13f"/>
    <ds:schemaRef ds:uri="http://schemas.microsoft.com/sharepoint/v3"/>
    <ds:schemaRef ds:uri="http://purl.org/dc/terms/"/>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2024-08-30T13:56:17Z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