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7" l="1"/>
  <c r="E17" i="7"/>
  <c r="F17" i="7"/>
  <c r="G17" i="7"/>
  <c r="H17" i="7"/>
  <c r="I17" i="7"/>
  <c r="J17" i="7"/>
  <c r="K17" i="7"/>
  <c r="L17" i="7"/>
  <c r="M17" i="7"/>
  <c r="N17" i="7"/>
  <c r="O17" i="7"/>
  <c r="P17" i="7"/>
  <c r="Q17" i="7"/>
  <c r="R17" i="7"/>
  <c r="S17" i="7"/>
  <c r="T17" i="7"/>
  <c r="U17" i="7"/>
  <c r="V17" i="7"/>
  <c r="W17" i="7"/>
  <c r="F26" i="6" l="1"/>
  <c r="F25" i="6"/>
  <c r="F24" i="6"/>
  <c r="F23" i="6"/>
  <c r="F22" i="6"/>
  <c r="F21" i="6"/>
  <c r="F20" i="6"/>
  <c r="F19" i="6"/>
  <c r="F18" i="6"/>
  <c r="F17" i="6"/>
  <c r="F16" i="6"/>
  <c r="F15" i="6"/>
  <c r="F14" i="6"/>
  <c r="F13" i="6"/>
  <c r="F12" i="6"/>
  <c r="F11" i="6"/>
  <c r="F10" i="6"/>
  <c r="F9" i="6"/>
  <c r="F8" i="6"/>
  <c r="F7" i="6"/>
  <c r="C17" i="7"/>
  <c r="W2" i="7"/>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<sst xmlns="http://schemas.openxmlformats.org/spreadsheetml/2006/main" count="65" uniqueCount="46">
  <si>
    <t>Bookkeeping and Accounts 4N2267</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</si>
  <si>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</si>
  <si>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</si>
  <si>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</si>
  <si>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</si>
  <si>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</si>
  <si>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</si>
  <si>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</si>
  <si>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</si>
  <si>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</si>
  <si>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</si>
  <si>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</si>
  <si>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40%</t>
  </si>
  <si>
    <t>Assessment Criteria</t>
  </si>
  <si>
    <t>Max Mark</t>
  </si>
  <si>
    <t>s</t>
  </si>
  <si>
    <t>Good understanding of the importance of good financial record keeping and the problems associated with poor record keeping demonstrated.</t>
  </si>
  <si>
    <t>Good understanding of the need for and importance of credit in the business world demonstrated.</t>
  </si>
  <si>
    <t>Good understanding of the key terminology associated with bookkeeping and accounts demonstrated.</t>
  </si>
  <si>
    <t>Ability to identify all relevant source documents for record keeping purposes demonstrated.</t>
  </si>
  <si>
    <t>TOTAL</t>
  </si>
  <si>
    <t>Notes:</t>
  </si>
  <si>
    <t>Numbers display to one decimal point, however calculations are based on the full number as entered</t>
  </si>
  <si>
    <t>If a number turns red, the mark is higher than the maximum mark</t>
  </si>
  <si>
    <t>Examination 60%</t>
  </si>
  <si>
    <t>Bookkeeping Practice</t>
  </si>
  <si>
    <r>
      <t xml:space="preserve">Information accurately entered to appropriate day books.
</t>
    </r>
    <r>
      <rPr>
        <i/>
        <sz val="11"/>
        <color theme="1"/>
        <rFont val="Calibri"/>
        <family val="2"/>
        <scheme val="minor"/>
      </rPr>
      <t>(10 marks)</t>
    </r>
  </si>
  <si>
    <r>
      <t xml:space="preserve">Relevant transactions correctly posted to the appropriate ledgers using the double entry system </t>
    </r>
    <r>
      <rPr>
        <i/>
        <sz val="11"/>
        <color theme="1"/>
        <rFont val="Calibri"/>
        <family val="2"/>
        <scheme val="minor"/>
      </rPr>
      <t>(10 marks)</t>
    </r>
  </si>
  <si>
    <r>
      <t xml:space="preserve">Accounts accurately balanced </t>
    </r>
    <r>
      <rPr>
        <i/>
        <sz val="11"/>
        <color theme="1"/>
        <rFont val="Calibri"/>
        <family val="2"/>
        <scheme val="minor"/>
      </rPr>
      <t>(10 marks)</t>
    </r>
  </si>
  <si>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</si>
  <si>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</si>
  <si>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</si>
  <si>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</si>
  <si>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</si>
  <si>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</si>
  <si>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</si>
  <si>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</si>
  <si>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</si>
  <si>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</si>
  <si>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r>
      <rPr>
        <b/>
        <sz val="11"/>
        <color theme="1"/>
        <rFont val="Calibri"/>
        <family val="2"/>
        <scheme val="minor"/>
      </rPr>
      <t>Preparation of outgoing documents</t>
    </r>
    <r>
      <rPr>
        <sz val="11"/>
        <color theme="1"/>
        <rFont val="Calibri"/>
        <family val="2"/>
        <scheme val="minor"/>
      </rPr>
      <t xml:space="preserve">
A minimum of 5 types of documents produced, incorporating relevant data, VAT rates, with accurate totals and sub-totals</t>
    </r>
  </si>
  <si>
    <r>
      <t xml:space="preserve">Trial Balance accurately extracted from account balances       
</t>
    </r>
    <r>
      <rPr>
        <i/>
        <sz val="11"/>
        <color theme="1"/>
        <rFont val="Calibri"/>
        <family val="2"/>
        <scheme val="minor"/>
      </rPr>
      <t>(7 marks)</t>
    </r>
  </si>
  <si>
    <r>
      <t xml:space="preserve">Ledger accounts accurately opened in the relevant ledgers     
</t>
    </r>
    <r>
      <rPr>
        <i/>
        <sz val="11"/>
        <color theme="1"/>
        <rFont val="Calibri"/>
        <family val="2"/>
        <scheme val="minor"/>
      </rPr>
      <t>(8 marks)</t>
    </r>
  </si>
  <si>
    <r>
      <rPr>
        <b/>
        <sz val="11"/>
        <color theme="1"/>
        <rFont val="Calibri"/>
        <family val="2"/>
        <scheme val="minor"/>
      </rPr>
      <t>Identification and correction of errors</t>
    </r>
    <r>
      <rPr>
        <sz val="11"/>
        <color theme="1"/>
        <rFont val="Calibri"/>
        <family val="2"/>
        <scheme val="minor"/>
      </rPr>
      <t xml:space="preserve">
Errors identified (min 3) from a range of documents.                 
</t>
    </r>
    <r>
      <rPr>
        <i/>
        <sz val="11"/>
        <color theme="1"/>
        <rFont val="Calibri"/>
        <family val="2"/>
        <scheme val="minor"/>
      </rPr>
      <t>(3 marks)
Errors corrected (3 marks)</t>
    </r>
  </si>
  <si>
    <r>
      <rPr>
        <b/>
        <sz val="11"/>
        <color theme="1"/>
        <rFont val="Calibri"/>
        <family val="2"/>
        <scheme val="minor"/>
      </rPr>
      <t>Interpretation of entries on a bank statement</t>
    </r>
    <r>
      <rPr>
        <sz val="11"/>
        <color theme="1"/>
        <rFont val="Calibri"/>
        <family val="2"/>
        <scheme val="minor"/>
      </rPr>
      <t xml:space="preserve">
Correct interpretation of entries on a bank statement </t>
    </r>
    <r>
      <rPr>
        <i/>
        <sz val="11"/>
        <color theme="1"/>
        <rFont val="Calibri"/>
        <family val="2"/>
        <scheme val="minor"/>
      </rPr>
      <t>(min 4)</t>
    </r>
  </si>
  <si>
    <r>
      <t xml:space="preserve">Good knowledge of the two main VAT rates demonstrated.   
</t>
    </r>
    <r>
      <rPr>
        <i/>
        <sz val="11"/>
        <color theme="1"/>
        <rFont val="Calibri"/>
        <family val="2"/>
        <scheme val="minor"/>
      </rPr>
      <t>(3 marks)
Accurate examples of how the VAT system operates using one of the VAT rates (3 marks)</t>
    </r>
  </si>
  <si>
    <t>Accuracy of a range of source documents checked and verified.
Minimum 10 documents incorporating 5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</si>
</sst>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164" fontId="1" fillId="2" borderId="1" xfId="0" applyNumberFormat="1" applyFont="1" applyFill="1" applyBorder="1" applyAlignment="1">
      <alignment horizontal="center" vertical="center"/>
    </xf>
    <xf numFmtId="0" fontId="9" fillId="0" borderId="1" xfId="0" applyFont="1" applyBorder="1" applyAlignment="1">
      <alignment horizontal="right" vertical="top"/>
    </xf>
    <xf numFmtId="0" fontId="1" fillId="0" borderId="1" xfId="0" applyFont="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xf>
    <xf numFmtId="0" fontId="9" fillId="0" borderId="5" xfId="0" applyFont="1" applyBorder="1" applyAlignment="1">
      <alignment horizontal="right" vertical="top"/>
    </xf>
    <xf numFmtId="0" fontId="1" fillId="0" borderId="3" xfId="0" applyFont="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1" xfId="0" applyBorder="1" applyAlignment="1">
      <alignment horizontal="left" vertical="top" wrapText="1"/>
    </xf>
  </cellXfs>
  <cellStyles count="1">
    <cellStyle name="Normal" xfId="0" builtinId="0"/>
  </cellStyles>
  <dxfs count="1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129540</xdr:colOff>
      <xdr:row>0</xdr:row>
      <xdr:rowOff>0</xdr:rowOff>
    </xdr:from>
    <xdr:to>
      <xdr:col>9</xdr:col>
      <xdr:colOff>87960</xdr:colOff>
      <xdr:row>3</xdr:row>
      <xdr:rowOff>18620</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0"/>
          <a:ext cx="1817700" cy="795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10" workbookViewId="0">
      <selection activeCell="B29" sqref="B29"/>
    </sheetView>
  </sheetViews>
  <sheetFormatPr defaultRowHeight="14.4" x14ac:dyDescent="0.3"/>
  <cols>
    <col min="2" max="2" width="22" customWidth="1"/>
    <col min="3" max="3" width="16.6640625" customWidth="1"/>
    <col min="4" max="4" width="16.33203125" customWidth="1"/>
  </cols>
  <sheetData>
    <row r="1" spans="1:4" ht="18" x14ac:dyDescent="0.35">
      <c r="A1" s="2" t="s">
        <v>0</v>
      </c>
    </row>
    <row r="2" spans="1:4" ht="25.5" customHeight="1" x14ac:dyDescent="0.35">
      <c r="A2" s="2" t="s">
        <v>1</v>
      </c>
    </row>
    <row r="3" spans="1:4" ht="15.75" customHeight="1" x14ac:dyDescent="0.3">
      <c r="A3" t="s">
        <v>2</v>
      </c>
    </row>
    <row r="4" spans="1:4" x14ac:dyDescent="0.3">
      <c r="A4" t="s">
        <v>3</v>
      </c>
    </row>
    <row r="5" spans="1:4" x14ac:dyDescent="0.3">
      <c r="A5" t="s">
        <v>4</v>
      </c>
    </row>
    <row r="6" spans="1:4" x14ac:dyDescent="0.3">
      <c r="A6" t="s">
        <v>5</v>
      </c>
    </row>
    <row r="7" spans="1:4" x14ac:dyDescent="0.3">
      <c r="A7" t="s">
        <v>6</v>
      </c>
    </row>
    <row r="8" spans="1:4" x14ac:dyDescent="0.3">
      <c r="A8" t="s">
        <v>7</v>
      </c>
    </row>
    <row r="10" spans="1:4" x14ac:dyDescent="0.3">
      <c r="A10" s="3" t="s">
        <v>8</v>
      </c>
      <c r="B10" s="4" t="s">
        <v>9</v>
      </c>
      <c r="C10" s="4" t="s">
        <v>10</v>
      </c>
      <c r="D10" s="4" t="s">
        <v>11</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QfNYnVp/OJe8hW5h1ZzsmzkxF6CH37lot/YhAZKfRSb+DwpVFVQH88rkRuukrkXdq3FneasPgLsYPGbJloE6ew==" saltValue="DKleIf0G1ylvlxrR/x2JK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zoomScale="80" zoomScaleNormal="8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Bookkeeping and Accounts 4N2267</v>
      </c>
    </row>
    <row r="2" spans="1:23" x14ac:dyDescent="0.3">
      <c r="D2" s="25" t="str">
        <f>Learners!$C11&amp;", "&amp;Learners!$B11</f>
        <v xml:space="preserve">, </v>
      </c>
      <c r="E2" s="25" t="str">
        <f>Learners!$C12&amp;", "&amp;Learners!$B12</f>
        <v xml:space="preserve">, </v>
      </c>
      <c r="F2" s="25" t="str">
        <f>Learners!$C13&amp;", "&amp;Learners!$B13</f>
        <v xml:space="preserve">, </v>
      </c>
      <c r="G2" s="25" t="str">
        <f>Learners!$C14&amp;", "&amp;Learners!$B14</f>
        <v xml:space="preserve">, </v>
      </c>
      <c r="H2" s="25" t="str">
        <f>Learners!$C15&amp;", "&amp;Learners!$B15</f>
        <v xml:space="preserve">, </v>
      </c>
      <c r="I2" s="25" t="str">
        <f>Learners!$C16&amp;", "&amp;Learners!$B16</f>
        <v xml:space="preserve">, </v>
      </c>
      <c r="J2" s="25" t="str">
        <f>Learners!$C17&amp;", "&amp;Learners!$B17</f>
        <v xml:space="preserve">, </v>
      </c>
      <c r="K2" s="25" t="str">
        <f>Learners!$C18&amp;", "&amp;Learners!$B18</f>
        <v xml:space="preserve">, </v>
      </c>
      <c r="L2" s="25" t="str">
        <f>Learners!$C19&amp;", "&amp;Learners!$B19</f>
        <v xml:space="preserve">, </v>
      </c>
      <c r="M2" s="25" t="str">
        <f>Learners!$C20&amp;", "&amp;Learners!$B20</f>
        <v xml:space="preserve">, </v>
      </c>
      <c r="N2" s="25" t="str">
        <f>Learners!$C21&amp;", "&amp;Learners!$B21</f>
        <v xml:space="preserve">, </v>
      </c>
      <c r="O2" s="25" t="str">
        <f>Learners!$C22&amp;", "&amp;Learners!$B22</f>
        <v xml:space="preserve">, </v>
      </c>
      <c r="P2" s="25" t="str">
        <f>Learners!$C23&amp;", "&amp;Learners!$B23</f>
        <v xml:space="preserve">, </v>
      </c>
      <c r="Q2" s="25" t="str">
        <f>Learners!$C24&amp;", "&amp;Learners!$B24</f>
        <v xml:space="preserve">, </v>
      </c>
      <c r="R2" s="25" t="str">
        <f>Learners!$C25&amp;", "&amp;Learners!$B25</f>
        <v xml:space="preserve">, </v>
      </c>
      <c r="S2" s="25" t="str">
        <f>Learners!$C26&amp;", "&amp;Learners!$B26</f>
        <v xml:space="preserve">, </v>
      </c>
      <c r="T2" s="25" t="str">
        <f>Learners!$C27&amp;", "&amp;Learners!$B27</f>
        <v xml:space="preserve">, </v>
      </c>
      <c r="U2" s="25" t="str">
        <f>Learners!$C28&amp;", "&amp;Learners!$B28</f>
        <v xml:space="preserve">, </v>
      </c>
      <c r="V2" s="25" t="str">
        <f>Learners!$C29&amp;", "&amp;Learners!$B29</f>
        <v xml:space="preserve">, </v>
      </c>
      <c r="W2" s="25" t="str">
        <f>Learners!$C30&amp;", "&amp;Learners!$B30</f>
        <v xml:space="preserve">, </v>
      </c>
    </row>
    <row r="3" spans="1:23" ht="18" x14ac:dyDescent="0.35">
      <c r="A3" s="2" t="s">
        <v>12</v>
      </c>
      <c r="D3" s="26"/>
      <c r="E3" s="26"/>
      <c r="F3" s="26"/>
      <c r="G3" s="26"/>
      <c r="H3" s="26"/>
      <c r="I3" s="26"/>
      <c r="J3" s="26"/>
      <c r="K3" s="26"/>
      <c r="L3" s="26"/>
      <c r="M3" s="26"/>
      <c r="N3" s="26"/>
      <c r="O3" s="26"/>
      <c r="P3" s="26"/>
      <c r="Q3" s="26"/>
      <c r="R3" s="26"/>
      <c r="S3" s="26"/>
      <c r="T3" s="26"/>
      <c r="U3" s="26"/>
      <c r="V3" s="26"/>
      <c r="W3" s="26"/>
    </row>
    <row r="4" spans="1:23" x14ac:dyDescent="0.3">
      <c r="D4" s="26"/>
      <c r="E4" s="26"/>
      <c r="F4" s="26"/>
      <c r="G4" s="26"/>
      <c r="H4" s="26"/>
      <c r="I4" s="26"/>
      <c r="J4" s="26"/>
      <c r="K4" s="26"/>
      <c r="L4" s="26"/>
      <c r="M4" s="26"/>
      <c r="N4" s="26"/>
      <c r="O4" s="26"/>
      <c r="P4" s="26"/>
      <c r="Q4" s="26"/>
      <c r="R4" s="26"/>
      <c r="S4" s="26"/>
      <c r="T4" s="26"/>
      <c r="U4" s="26"/>
      <c r="V4" s="26"/>
      <c r="W4" s="26"/>
    </row>
    <row r="5" spans="1:23" ht="28.8" x14ac:dyDescent="0.3">
      <c r="A5" s="8" t="s">
        <v>13</v>
      </c>
      <c r="B5" s="9"/>
      <c r="C5" s="10" t="s">
        <v>14</v>
      </c>
      <c r="D5" s="27"/>
      <c r="E5" s="27"/>
      <c r="F5" s="27"/>
      <c r="G5" s="27"/>
      <c r="H5" s="27"/>
      <c r="I5" s="27"/>
      <c r="J5" s="27"/>
      <c r="K5" s="27"/>
      <c r="L5" s="27"/>
      <c r="M5" s="27"/>
      <c r="N5" s="27"/>
      <c r="O5" s="27"/>
      <c r="P5" s="27"/>
      <c r="Q5" s="27"/>
      <c r="R5" s="27"/>
      <c r="S5" s="27"/>
      <c r="T5" s="27"/>
      <c r="U5" s="27"/>
      <c r="V5" s="27"/>
      <c r="W5" s="27"/>
    </row>
    <row r="6" spans="1:23" ht="47.4" customHeight="1" x14ac:dyDescent="0.3">
      <c r="A6" s="36" t="s">
        <v>15</v>
      </c>
      <c r="B6" s="45" t="s">
        <v>16</v>
      </c>
      <c r="C6" s="40">
        <v>6</v>
      </c>
      <c r="D6" s="23"/>
      <c r="E6" s="23"/>
      <c r="F6" s="23"/>
      <c r="G6" s="23"/>
      <c r="H6" s="23"/>
      <c r="I6" s="23"/>
      <c r="J6" s="23"/>
      <c r="K6" s="23"/>
      <c r="L6" s="23"/>
      <c r="M6" s="23"/>
      <c r="N6" s="23"/>
      <c r="O6" s="23"/>
      <c r="P6" s="23"/>
      <c r="Q6" s="23"/>
      <c r="R6" s="23"/>
      <c r="S6" s="23"/>
      <c r="T6" s="23"/>
      <c r="U6" s="23"/>
      <c r="V6" s="23"/>
      <c r="W6" s="23"/>
    </row>
    <row r="7" spans="1:23" ht="31.8" customHeight="1" x14ac:dyDescent="0.3">
      <c r="A7" s="36" t="s">
        <v>15</v>
      </c>
      <c r="B7" s="37" t="s">
        <v>17</v>
      </c>
      <c r="C7" s="40">
        <v>6</v>
      </c>
      <c r="D7" s="23"/>
      <c r="E7" s="23"/>
      <c r="F7" s="23"/>
      <c r="G7" s="23"/>
      <c r="H7" s="23"/>
      <c r="I7" s="23"/>
      <c r="J7" s="23"/>
      <c r="K7" s="23"/>
      <c r="L7" s="23"/>
      <c r="M7" s="23"/>
      <c r="N7" s="23"/>
      <c r="O7" s="23"/>
      <c r="P7" s="23"/>
      <c r="Q7" s="23"/>
      <c r="R7" s="23"/>
      <c r="S7" s="23"/>
      <c r="T7" s="23"/>
      <c r="U7" s="23"/>
      <c r="V7" s="23"/>
      <c r="W7" s="23"/>
    </row>
    <row r="8" spans="1:23" ht="31.2" customHeight="1" x14ac:dyDescent="0.3">
      <c r="A8" s="36" t="s">
        <v>15</v>
      </c>
      <c r="B8" s="37" t="s">
        <v>18</v>
      </c>
      <c r="C8" s="40">
        <v>6</v>
      </c>
      <c r="D8" s="23"/>
      <c r="E8" s="23"/>
      <c r="F8" s="23"/>
      <c r="G8" s="23"/>
      <c r="H8" s="23"/>
      <c r="I8" s="23"/>
      <c r="J8" s="23"/>
      <c r="K8" s="23"/>
      <c r="L8" s="23"/>
      <c r="M8" s="23"/>
      <c r="N8" s="23"/>
      <c r="O8" s="23"/>
      <c r="P8" s="23"/>
      <c r="Q8" s="23"/>
      <c r="R8" s="23"/>
      <c r="S8" s="23"/>
      <c r="T8" s="23"/>
      <c r="U8" s="23"/>
      <c r="V8" s="23"/>
      <c r="W8" s="23"/>
    </row>
    <row r="9" spans="1:23" ht="32.4" customHeight="1" x14ac:dyDescent="0.3">
      <c r="A9" s="36" t="s">
        <v>15</v>
      </c>
      <c r="B9" s="37" t="s">
        <v>19</v>
      </c>
      <c r="C9" s="40">
        <v>6</v>
      </c>
      <c r="D9" s="23"/>
      <c r="E9" s="23"/>
      <c r="F9" s="23"/>
      <c r="G9" s="23"/>
      <c r="H9" s="23"/>
      <c r="I9" s="23"/>
      <c r="J9" s="23"/>
      <c r="K9" s="23"/>
      <c r="L9" s="23"/>
      <c r="M9" s="23"/>
      <c r="N9" s="23"/>
      <c r="O9" s="23"/>
      <c r="P9" s="23"/>
      <c r="Q9" s="23"/>
      <c r="R9" s="23"/>
      <c r="S9" s="23"/>
      <c r="T9" s="23"/>
      <c r="U9" s="23"/>
      <c r="V9" s="23"/>
      <c r="W9" s="23"/>
    </row>
    <row r="10" spans="1:23" ht="64.8" customHeight="1" x14ac:dyDescent="0.3">
      <c r="A10" s="36" t="s">
        <v>15</v>
      </c>
      <c r="B10" s="37" t="s">
        <v>44</v>
      </c>
      <c r="C10" s="40">
        <v>6</v>
      </c>
      <c r="D10" s="23"/>
      <c r="E10" s="23"/>
      <c r="F10" s="23"/>
      <c r="G10" s="23"/>
      <c r="H10" s="23"/>
      <c r="I10" s="23"/>
      <c r="J10" s="23"/>
      <c r="K10" s="23"/>
      <c r="L10" s="23"/>
      <c r="M10" s="23"/>
      <c r="N10" s="23"/>
      <c r="O10" s="23"/>
      <c r="P10" s="23"/>
      <c r="Q10" s="23"/>
      <c r="R10" s="23"/>
      <c r="S10" s="23"/>
      <c r="T10" s="23"/>
      <c r="U10" s="23"/>
      <c r="V10" s="23"/>
      <c r="W10" s="23"/>
    </row>
    <row r="11" spans="1:23" ht="34.799999999999997" customHeight="1" x14ac:dyDescent="0.3">
      <c r="A11" s="36" t="s">
        <v>15</v>
      </c>
      <c r="B11" s="37" t="s">
        <v>45</v>
      </c>
      <c r="C11" s="40">
        <v>10</v>
      </c>
      <c r="D11" s="23"/>
      <c r="E11" s="23"/>
      <c r="F11" s="23"/>
      <c r="G11" s="23"/>
      <c r="H11" s="23"/>
      <c r="I11" s="23"/>
      <c r="J11" s="23"/>
      <c r="K11" s="23"/>
      <c r="L11" s="23"/>
      <c r="M11" s="23"/>
      <c r="N11" s="23"/>
      <c r="O11" s="23"/>
      <c r="P11" s="23"/>
      <c r="Q11" s="23"/>
      <c r="R11" s="23"/>
      <c r="S11" s="23"/>
      <c r="T11" s="23"/>
      <c r="U11" s="23"/>
      <c r="V11" s="23"/>
      <c r="W11" s="23"/>
    </row>
    <row r="12" spans="1:23" ht="18.600000000000001" customHeight="1" x14ac:dyDescent="0.3">
      <c r="A12" s="8" t="s">
        <v>20</v>
      </c>
      <c r="B12" s="8"/>
      <c r="C12" s="33">
        <f>SUM(C6:C11)</f>
        <v>40</v>
      </c>
      <c r="D12" s="33">
        <f>SUM(D6:D11)</f>
        <v>0</v>
      </c>
      <c r="E12" s="33">
        <f>SUM(E6:E11)</f>
        <v>0</v>
      </c>
      <c r="F12" s="33">
        <f>SUM(F6:F11)</f>
        <v>0</v>
      </c>
      <c r="G12" s="33">
        <f>SUM(G6:G11)</f>
        <v>0</v>
      </c>
      <c r="H12" s="33">
        <f>SUM(H6:H11)</f>
        <v>0</v>
      </c>
      <c r="I12" s="33">
        <f>SUM(I6:I11)</f>
        <v>0</v>
      </c>
      <c r="J12" s="33">
        <f>SUM(J6:J11)</f>
        <v>0</v>
      </c>
      <c r="K12" s="33">
        <f>SUM(K6:K11)</f>
        <v>0</v>
      </c>
      <c r="L12" s="33">
        <f>SUM(L6:L11)</f>
        <v>0</v>
      </c>
      <c r="M12" s="33">
        <f>SUM(M6:M11)</f>
        <v>0</v>
      </c>
      <c r="N12" s="33">
        <f>SUM(N6:N11)</f>
        <v>0</v>
      </c>
      <c r="O12" s="33">
        <f>SUM(O6:O11)</f>
        <v>0</v>
      </c>
      <c r="P12" s="33">
        <f>SUM(P6:P11)</f>
        <v>0</v>
      </c>
      <c r="Q12" s="33">
        <f>SUM(Q6:Q11)</f>
        <v>0</v>
      </c>
      <c r="R12" s="33">
        <f>SUM(R6:R11)</f>
        <v>0</v>
      </c>
      <c r="S12" s="33">
        <f>SUM(S6:S11)</f>
        <v>0</v>
      </c>
      <c r="T12" s="33">
        <f>SUM(T6:T11)</f>
        <v>0</v>
      </c>
      <c r="U12" s="33">
        <f>SUM(U6:U11)</f>
        <v>0</v>
      </c>
      <c r="V12" s="33">
        <f>SUM(V6:V11)</f>
        <v>0</v>
      </c>
      <c r="W12" s="33">
        <f>SUM(W6:W11)</f>
        <v>0</v>
      </c>
    </row>
    <row r="14" spans="1:23" x14ac:dyDescent="0.3">
      <c r="A14" t="s">
        <v>21</v>
      </c>
      <c r="B14" t="s">
        <v>22</v>
      </c>
    </row>
    <row r="15" spans="1:23" x14ac:dyDescent="0.3">
      <c r="B15" t="s">
        <v>23</v>
      </c>
    </row>
  </sheetData>
  <sheetProtection algorithmName="SHA-512" hashValue="W5gvYCIp0IakmI3Q6cw6/8vh51tXIBKkCUEL0uQ1PBjVeG4O1HgOXrZTST3TIDrzxNDBeBTNoiBo+UOgjfmTsA==" saltValue="loQDYQFI/FWy/SZQsOVtX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11">
    <cfRule type="expression" dxfId="10" priority="220">
      <formula>D6&gt;$C6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zoomScale="80" zoomScaleNormal="80" workbookViewId="0">
      <pane xSplit="2" ySplit="5" topLeftCell="C6" activePane="bottomRight" state="frozen"/>
      <selection pane="topRight" activeCell="C1" sqref="C1"/>
      <selection pane="bottomLeft" activeCell="A6" sqref="A6"/>
      <selection pane="bottomRight" activeCell="D6" sqref="D6: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Bookkeeping and Accounts 4N2267</v>
      </c>
    </row>
    <row r="2" spans="1:23" x14ac:dyDescent="0.3">
      <c r="D2" s="25" t="str">
        <f>Learners!$C11&amp;", "&amp;Learners!$B11</f>
        <v xml:space="preserve">, </v>
      </c>
      <c r="E2" s="25" t="str">
        <f>Learners!$C12&amp;", "&amp;Learners!$B12</f>
        <v xml:space="preserve">, </v>
      </c>
      <c r="F2" s="25" t="str">
        <f>Learners!$C13&amp;", "&amp;Learners!$B13</f>
        <v xml:space="preserve">, </v>
      </c>
      <c r="G2" s="25" t="str">
        <f>Learners!$C14&amp;", "&amp;Learners!$B14</f>
        <v xml:space="preserve">, </v>
      </c>
      <c r="H2" s="25" t="str">
        <f>Learners!$C15&amp;", "&amp;Learners!$B15</f>
        <v xml:space="preserve">, </v>
      </c>
      <c r="I2" s="25" t="str">
        <f>Learners!$C16&amp;", "&amp;Learners!$B16</f>
        <v xml:space="preserve">, </v>
      </c>
      <c r="J2" s="25" t="str">
        <f>Learners!$C17&amp;", "&amp;Learners!$B17</f>
        <v xml:space="preserve">, </v>
      </c>
      <c r="K2" s="25" t="str">
        <f>Learners!$C18&amp;", "&amp;Learners!$B18</f>
        <v xml:space="preserve">, </v>
      </c>
      <c r="L2" s="25" t="str">
        <f>Learners!$C19&amp;", "&amp;Learners!$B19</f>
        <v xml:space="preserve">, </v>
      </c>
      <c r="M2" s="25" t="str">
        <f>Learners!$C20&amp;", "&amp;Learners!$B20</f>
        <v xml:space="preserve">, </v>
      </c>
      <c r="N2" s="25" t="str">
        <f>Learners!$C21&amp;", "&amp;Learners!$B21</f>
        <v xml:space="preserve">, </v>
      </c>
      <c r="O2" s="25" t="str">
        <f>Learners!$C22&amp;", "&amp;Learners!$B22</f>
        <v xml:space="preserve">, </v>
      </c>
      <c r="P2" s="25" t="str">
        <f>Learners!$C23&amp;", "&amp;Learners!$B23</f>
        <v xml:space="preserve">, </v>
      </c>
      <c r="Q2" s="25" t="str">
        <f>Learners!$C24&amp;", "&amp;Learners!$B24</f>
        <v xml:space="preserve">, </v>
      </c>
      <c r="R2" s="25" t="str">
        <f>Learners!$C25&amp;", "&amp;Learners!$B25</f>
        <v xml:space="preserve">, </v>
      </c>
      <c r="S2" s="25" t="str">
        <f>Learners!$C26&amp;", "&amp;Learners!$B26</f>
        <v xml:space="preserve">, </v>
      </c>
      <c r="T2" s="25" t="str">
        <f>Learners!$C27&amp;", "&amp;Learners!$B27</f>
        <v xml:space="preserve">, </v>
      </c>
      <c r="U2" s="25" t="str">
        <f>Learners!$C28&amp;", "&amp;Learners!$B28</f>
        <v xml:space="preserve">, </v>
      </c>
      <c r="V2" s="25" t="str">
        <f>Learners!$C29&amp;", "&amp;Learners!$B29</f>
        <v xml:space="preserve">, </v>
      </c>
      <c r="W2" s="25" t="str">
        <f>Learners!$C30&amp;", "&amp;Learners!$B30</f>
        <v xml:space="preserve">, </v>
      </c>
    </row>
    <row r="3" spans="1:23" ht="18" x14ac:dyDescent="0.35">
      <c r="A3" s="2" t="s">
        <v>24</v>
      </c>
      <c r="D3" s="26"/>
      <c r="E3" s="26"/>
      <c r="F3" s="26"/>
      <c r="G3" s="26"/>
      <c r="H3" s="26"/>
      <c r="I3" s="26"/>
      <c r="J3" s="26"/>
      <c r="K3" s="26"/>
      <c r="L3" s="26"/>
      <c r="M3" s="26"/>
      <c r="N3" s="26"/>
      <c r="O3" s="26"/>
      <c r="P3" s="26"/>
      <c r="Q3" s="26"/>
      <c r="R3" s="26"/>
      <c r="S3" s="26"/>
      <c r="T3" s="26"/>
      <c r="U3" s="26"/>
      <c r="V3" s="26"/>
      <c r="W3" s="26"/>
    </row>
    <row r="4" spans="1:23" x14ac:dyDescent="0.3">
      <c r="D4" s="26"/>
      <c r="E4" s="26"/>
      <c r="F4" s="26"/>
      <c r="G4" s="26"/>
      <c r="H4" s="26"/>
      <c r="I4" s="26"/>
      <c r="J4" s="26"/>
      <c r="K4" s="26"/>
      <c r="L4" s="26"/>
      <c r="M4" s="26"/>
      <c r="N4" s="26"/>
      <c r="O4" s="26"/>
      <c r="P4" s="26"/>
      <c r="Q4" s="26"/>
      <c r="R4" s="26"/>
      <c r="S4" s="26"/>
      <c r="T4" s="26"/>
      <c r="U4" s="26"/>
      <c r="V4" s="26"/>
      <c r="W4" s="26"/>
    </row>
    <row r="5" spans="1:23" ht="28.8" x14ac:dyDescent="0.3">
      <c r="A5" s="8" t="s">
        <v>13</v>
      </c>
      <c r="B5" s="9"/>
      <c r="C5" s="10" t="s">
        <v>14</v>
      </c>
      <c r="D5" s="27"/>
      <c r="E5" s="27"/>
      <c r="F5" s="27"/>
      <c r="G5" s="27"/>
      <c r="H5" s="27"/>
      <c r="I5" s="27"/>
      <c r="J5" s="27"/>
      <c r="K5" s="27"/>
      <c r="L5" s="27"/>
      <c r="M5" s="27"/>
      <c r="N5" s="27"/>
      <c r="O5" s="27"/>
      <c r="P5" s="27"/>
      <c r="Q5" s="27"/>
      <c r="R5" s="27"/>
      <c r="S5" s="27"/>
      <c r="T5" s="27"/>
      <c r="U5" s="27"/>
      <c r="V5" s="27"/>
      <c r="W5" s="27"/>
    </row>
    <row r="6" spans="1:23" ht="33" customHeight="1" x14ac:dyDescent="0.3">
      <c r="A6" s="34"/>
      <c r="B6" s="38" t="s">
        <v>39</v>
      </c>
      <c r="C6" s="35">
        <v>5</v>
      </c>
      <c r="D6" s="29"/>
      <c r="E6" s="29"/>
      <c r="F6" s="29"/>
      <c r="G6" s="29"/>
      <c r="H6" s="29"/>
      <c r="I6" s="29"/>
      <c r="J6" s="29"/>
      <c r="K6" s="29"/>
      <c r="L6" s="29"/>
      <c r="M6" s="29"/>
      <c r="N6" s="29"/>
      <c r="O6" s="29"/>
      <c r="P6" s="29"/>
      <c r="Q6" s="29"/>
      <c r="R6" s="29"/>
      <c r="S6" s="29"/>
      <c r="T6" s="29"/>
      <c r="U6" s="29"/>
      <c r="V6" s="29"/>
      <c r="W6" s="29"/>
    </row>
    <row r="7" spans="1:23" x14ac:dyDescent="0.3">
      <c r="A7" s="34"/>
      <c r="B7" s="38"/>
      <c r="C7" s="35"/>
      <c r="D7" s="29"/>
      <c r="E7" s="29"/>
      <c r="F7" s="29"/>
      <c r="G7" s="29"/>
      <c r="H7" s="29"/>
      <c r="I7" s="29"/>
      <c r="J7" s="29"/>
      <c r="K7" s="29"/>
      <c r="L7" s="29"/>
      <c r="M7" s="29"/>
      <c r="N7" s="29"/>
      <c r="O7" s="29"/>
      <c r="P7" s="29"/>
      <c r="Q7" s="29"/>
      <c r="R7" s="29"/>
      <c r="S7" s="29"/>
      <c r="T7" s="29"/>
      <c r="U7" s="29"/>
      <c r="V7" s="29"/>
      <c r="W7" s="29"/>
    </row>
    <row r="8" spans="1:23" ht="16.5" customHeight="1" x14ac:dyDescent="0.3">
      <c r="A8" s="41"/>
      <c r="B8" s="42" t="s">
        <v>25</v>
      </c>
      <c r="C8" s="35">
        <v>45</v>
      </c>
      <c r="D8" s="28"/>
      <c r="E8" s="28"/>
      <c r="F8" s="28"/>
      <c r="G8" s="28"/>
      <c r="H8" s="28"/>
      <c r="I8" s="28"/>
      <c r="J8" s="28"/>
      <c r="K8" s="28"/>
      <c r="L8" s="28"/>
      <c r="M8" s="28"/>
      <c r="N8" s="28"/>
      <c r="O8" s="28"/>
      <c r="P8" s="28"/>
      <c r="Q8" s="28"/>
      <c r="R8" s="28"/>
      <c r="S8" s="28"/>
      <c r="T8" s="28"/>
      <c r="U8" s="28"/>
      <c r="V8" s="28"/>
      <c r="W8" s="28"/>
    </row>
    <row r="9" spans="1:23" ht="30.6" customHeight="1" x14ac:dyDescent="0.3">
      <c r="A9" s="41" t="s">
        <v>15</v>
      </c>
      <c r="B9" s="43" t="s">
        <v>26</v>
      </c>
      <c r="C9" s="35"/>
      <c r="D9" s="29"/>
      <c r="E9" s="29"/>
      <c r="F9" s="29"/>
      <c r="G9" s="29"/>
      <c r="H9" s="29"/>
      <c r="I9" s="29"/>
      <c r="J9" s="29"/>
      <c r="K9" s="29"/>
      <c r="L9" s="29"/>
      <c r="M9" s="29"/>
      <c r="N9" s="29"/>
      <c r="O9" s="29"/>
      <c r="P9" s="29"/>
      <c r="Q9" s="29"/>
      <c r="R9" s="29"/>
      <c r="S9" s="29"/>
      <c r="T9" s="29"/>
      <c r="U9" s="29"/>
      <c r="V9" s="29"/>
      <c r="W9" s="29"/>
    </row>
    <row r="10" spans="1:23" ht="31.2" customHeight="1" x14ac:dyDescent="0.3">
      <c r="A10" s="41" t="s">
        <v>15</v>
      </c>
      <c r="B10" s="43" t="s">
        <v>41</v>
      </c>
      <c r="C10" s="35"/>
      <c r="D10" s="29"/>
      <c r="E10" s="29"/>
      <c r="F10" s="29"/>
      <c r="G10" s="29"/>
      <c r="H10" s="29"/>
      <c r="I10" s="29"/>
      <c r="J10" s="29"/>
      <c r="K10" s="29"/>
      <c r="L10" s="29"/>
      <c r="M10" s="29"/>
      <c r="N10" s="29"/>
      <c r="O10" s="29"/>
      <c r="P10" s="29"/>
      <c r="Q10" s="29"/>
      <c r="R10" s="29"/>
      <c r="S10" s="29"/>
      <c r="T10" s="29"/>
      <c r="U10" s="29"/>
      <c r="V10" s="29"/>
      <c r="W10" s="29"/>
    </row>
    <row r="11" spans="1:23" ht="33" customHeight="1" x14ac:dyDescent="0.3">
      <c r="A11" s="41" t="s">
        <v>15</v>
      </c>
      <c r="B11" s="43" t="s">
        <v>27</v>
      </c>
      <c r="C11" s="35"/>
      <c r="D11" s="29"/>
      <c r="E11" s="29"/>
      <c r="F11" s="29"/>
      <c r="G11" s="29"/>
      <c r="H11" s="29"/>
      <c r="I11" s="29"/>
      <c r="J11" s="29"/>
      <c r="K11" s="29"/>
      <c r="L11" s="29"/>
      <c r="M11" s="29"/>
      <c r="N11" s="29"/>
      <c r="O11" s="29"/>
      <c r="P11" s="29"/>
      <c r="Q11" s="29"/>
      <c r="R11" s="29"/>
      <c r="S11" s="29"/>
      <c r="T11" s="29"/>
      <c r="U11" s="29"/>
      <c r="V11" s="29"/>
      <c r="W11" s="29"/>
    </row>
    <row r="12" spans="1:23" ht="18.75" customHeight="1" x14ac:dyDescent="0.3">
      <c r="A12" s="41" t="s">
        <v>15</v>
      </c>
      <c r="B12" s="43" t="s">
        <v>28</v>
      </c>
      <c r="C12" s="35"/>
      <c r="D12" s="29"/>
      <c r="E12" s="29"/>
      <c r="F12" s="29"/>
      <c r="G12" s="29"/>
      <c r="H12" s="29"/>
      <c r="I12" s="29"/>
      <c r="J12" s="29"/>
      <c r="K12" s="29"/>
      <c r="L12" s="29"/>
      <c r="M12" s="29"/>
      <c r="N12" s="29"/>
      <c r="O12" s="29"/>
      <c r="P12" s="29"/>
      <c r="Q12" s="29"/>
      <c r="R12" s="29"/>
      <c r="S12" s="29"/>
      <c r="T12" s="29"/>
      <c r="U12" s="29"/>
      <c r="V12" s="29"/>
      <c r="W12" s="29"/>
    </row>
    <row r="13" spans="1:23" ht="33.75" customHeight="1" x14ac:dyDescent="0.3">
      <c r="A13" s="41" t="s">
        <v>15</v>
      </c>
      <c r="B13" s="44" t="s">
        <v>40</v>
      </c>
      <c r="C13" s="35"/>
      <c r="D13" s="29"/>
      <c r="E13" s="29"/>
      <c r="F13" s="29"/>
      <c r="G13" s="29"/>
      <c r="H13" s="29"/>
      <c r="I13" s="29"/>
      <c r="J13" s="29"/>
      <c r="K13" s="29"/>
      <c r="L13" s="29"/>
      <c r="M13" s="29"/>
      <c r="N13" s="29"/>
      <c r="O13" s="29"/>
      <c r="P13" s="29"/>
      <c r="Q13" s="29"/>
      <c r="R13" s="29"/>
      <c r="S13" s="29"/>
      <c r="T13" s="29"/>
      <c r="U13" s="29"/>
      <c r="V13" s="29"/>
      <c r="W13" s="29"/>
    </row>
    <row r="14" spans="1:23" ht="32.25" customHeight="1" x14ac:dyDescent="0.3">
      <c r="A14" s="34"/>
      <c r="B14" s="38" t="s">
        <v>42</v>
      </c>
      <c r="C14" s="35">
        <v>6</v>
      </c>
      <c r="D14" s="28"/>
      <c r="E14" s="28"/>
      <c r="F14" s="28"/>
      <c r="G14" s="28"/>
      <c r="H14" s="28"/>
      <c r="I14" s="28"/>
      <c r="J14" s="28"/>
      <c r="K14" s="28"/>
      <c r="L14" s="28"/>
      <c r="M14" s="28"/>
      <c r="N14" s="28"/>
      <c r="O14" s="28"/>
      <c r="P14" s="28"/>
      <c r="Q14" s="28"/>
      <c r="R14" s="28"/>
      <c r="S14" s="28"/>
      <c r="T14" s="28"/>
      <c r="U14" s="28"/>
      <c r="V14" s="28"/>
      <c r="W14" s="28"/>
    </row>
    <row r="15" spans="1:23" ht="36" customHeight="1" x14ac:dyDescent="0.3">
      <c r="A15" s="34"/>
      <c r="B15" s="38"/>
      <c r="C15" s="35"/>
      <c r="D15" s="29"/>
      <c r="E15" s="29"/>
      <c r="F15" s="29"/>
      <c r="G15" s="29"/>
      <c r="H15" s="29"/>
      <c r="I15" s="29"/>
      <c r="J15" s="29"/>
      <c r="K15" s="29"/>
      <c r="L15" s="29"/>
      <c r="M15" s="29"/>
      <c r="N15" s="29"/>
      <c r="O15" s="29"/>
      <c r="P15" s="29"/>
      <c r="Q15" s="29"/>
      <c r="R15" s="29"/>
      <c r="S15" s="29"/>
      <c r="T15" s="29"/>
      <c r="U15" s="29"/>
      <c r="V15" s="29"/>
      <c r="W15" s="29"/>
    </row>
    <row r="16" spans="1:23" ht="40.200000000000003" customHeight="1" x14ac:dyDescent="0.3">
      <c r="A16" s="36"/>
      <c r="B16" s="39" t="s">
        <v>43</v>
      </c>
      <c r="C16" s="40">
        <v>4</v>
      </c>
      <c r="D16" s="24"/>
      <c r="E16" s="24"/>
      <c r="F16" s="24"/>
      <c r="G16" s="24"/>
      <c r="H16" s="24"/>
      <c r="I16" s="24"/>
      <c r="J16" s="24"/>
      <c r="K16" s="24"/>
      <c r="L16" s="24"/>
      <c r="M16" s="24"/>
      <c r="N16" s="24"/>
      <c r="O16" s="24"/>
      <c r="P16" s="24"/>
      <c r="Q16" s="24"/>
      <c r="R16" s="24"/>
      <c r="S16" s="24"/>
      <c r="T16" s="24"/>
      <c r="U16" s="24"/>
      <c r="V16" s="24"/>
      <c r="W16" s="24"/>
    </row>
    <row r="17" spans="1:23" x14ac:dyDescent="0.3">
      <c r="A17" s="8" t="s">
        <v>20</v>
      </c>
      <c r="B17" s="8"/>
      <c r="C17" s="33">
        <f>SUM(C6:C16)</f>
        <v>60</v>
      </c>
      <c r="D17" s="33">
        <f>SUM(D6:D16)</f>
        <v>0</v>
      </c>
      <c r="E17" s="33">
        <f>SUM(E6:E16)</f>
        <v>0</v>
      </c>
      <c r="F17" s="33">
        <f>SUM(F6:F16)</f>
        <v>0</v>
      </c>
      <c r="G17" s="33">
        <f>SUM(G6:G16)</f>
        <v>0</v>
      </c>
      <c r="H17" s="33">
        <f>SUM(H6:H16)</f>
        <v>0</v>
      </c>
      <c r="I17" s="33">
        <f>SUM(I6:I16)</f>
        <v>0</v>
      </c>
      <c r="J17" s="33">
        <f>SUM(J6:J16)</f>
        <v>0</v>
      </c>
      <c r="K17" s="33">
        <f>SUM(K6:K16)</f>
        <v>0</v>
      </c>
      <c r="L17" s="33">
        <f>SUM(L6:L16)</f>
        <v>0</v>
      </c>
      <c r="M17" s="33">
        <f>SUM(M6:M16)</f>
        <v>0</v>
      </c>
      <c r="N17" s="33">
        <f>SUM(N6:N16)</f>
        <v>0</v>
      </c>
      <c r="O17" s="33">
        <f>SUM(O6:O16)</f>
        <v>0</v>
      </c>
      <c r="P17" s="33">
        <f>SUM(P6:P16)</f>
        <v>0</v>
      </c>
      <c r="Q17" s="33">
        <f>SUM(Q6:Q16)</f>
        <v>0</v>
      </c>
      <c r="R17" s="33">
        <f>SUM(R6:R16)</f>
        <v>0</v>
      </c>
      <c r="S17" s="33">
        <f>SUM(S6:S16)</f>
        <v>0</v>
      </c>
      <c r="T17" s="33">
        <f>SUM(T6:T16)</f>
        <v>0</v>
      </c>
      <c r="U17" s="33">
        <f>SUM(U6:U16)</f>
        <v>0</v>
      </c>
      <c r="V17" s="33">
        <f>SUM(V6:V16)</f>
        <v>0</v>
      </c>
      <c r="W17" s="33">
        <f>SUM(W6:W16)</f>
        <v>0</v>
      </c>
    </row>
    <row r="19" spans="1:23" x14ac:dyDescent="0.3">
      <c r="A19" t="s">
        <v>21</v>
      </c>
      <c r="B19" t="s">
        <v>22</v>
      </c>
    </row>
    <row r="20" spans="1:23" x14ac:dyDescent="0.3">
      <c r="B20" t="s">
        <v>23</v>
      </c>
    </row>
  </sheetData>
  <sheetProtection algorithmName="SHA-512" hashValue="9iGL0D+iBzcWNhqe/ZsS5ygfSadFjT6iokAqqWoFb7sxMFFtotCFk1NdPrgpY73wPfQ4QEN3sUquSJf6R3kwRA==" saltValue="T0Yo9SLjCj2xW0xbpZvPZA==" spinCount="100000" sheet="1" objects="1" scenarios="1" selectLockedCells="1"/>
  <mergeCells count="87">
    <mergeCell ref="B6:B7"/>
    <mergeCell ref="A6:A7"/>
    <mergeCell ref="B14:B15"/>
    <mergeCell ref="A14:A15"/>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6:P7"/>
    <mergeCell ref="Q6:Q7"/>
    <mergeCell ref="H6:H7"/>
    <mergeCell ref="I6:I7"/>
    <mergeCell ref="J6:J7"/>
    <mergeCell ref="K6:K7"/>
    <mergeCell ref="L6:L7"/>
    <mergeCell ref="C6:C7"/>
    <mergeCell ref="D6:D7"/>
    <mergeCell ref="E6:E7"/>
    <mergeCell ref="F6:F7"/>
    <mergeCell ref="G6:G7"/>
    <mergeCell ref="W6:W7"/>
    <mergeCell ref="C8:C13"/>
    <mergeCell ref="D8:D13"/>
    <mergeCell ref="E8:E13"/>
    <mergeCell ref="F8:F13"/>
    <mergeCell ref="G8:G13"/>
    <mergeCell ref="H8:H13"/>
    <mergeCell ref="I8:I13"/>
    <mergeCell ref="J8:J13"/>
    <mergeCell ref="K8:K13"/>
    <mergeCell ref="L8:L13"/>
    <mergeCell ref="M8:M13"/>
    <mergeCell ref="N8:N13"/>
    <mergeCell ref="O8:O13"/>
    <mergeCell ref="P8:P13"/>
    <mergeCell ref="Q8:Q13"/>
    <mergeCell ref="R6:R7"/>
    <mergeCell ref="S6:S7"/>
    <mergeCell ref="T6:T7"/>
    <mergeCell ref="K14:K15"/>
    <mergeCell ref="L14:L15"/>
    <mergeCell ref="M14:M15"/>
    <mergeCell ref="N14:N15"/>
    <mergeCell ref="O14:O15"/>
    <mergeCell ref="P14:P15"/>
    <mergeCell ref="Q14:Q15"/>
    <mergeCell ref="R8:R13"/>
    <mergeCell ref="S8:S13"/>
    <mergeCell ref="S14:S15"/>
    <mergeCell ref="U14:U15"/>
    <mergeCell ref="V14:V15"/>
    <mergeCell ref="U6:U7"/>
    <mergeCell ref="V6:V7"/>
    <mergeCell ref="M6:M7"/>
    <mergeCell ref="N6:N7"/>
    <mergeCell ref="O6:O7"/>
    <mergeCell ref="W8:W13"/>
    <mergeCell ref="U8:U13"/>
    <mergeCell ref="V8:V13"/>
    <mergeCell ref="W14:W15"/>
    <mergeCell ref="T8:T13"/>
    <mergeCell ref="T14:T15"/>
    <mergeCell ref="R14:R15"/>
    <mergeCell ref="C14:C15"/>
    <mergeCell ref="D14:D15"/>
    <mergeCell ref="E14:E15"/>
    <mergeCell ref="F14:F15"/>
    <mergeCell ref="G14:G15"/>
    <mergeCell ref="H14:H15"/>
    <mergeCell ref="I14:I15"/>
    <mergeCell ref="J14:J15"/>
  </mergeCells>
  <conditionalFormatting sqref="D8:W8">
    <cfRule type="expression" dxfId="4" priority="163">
      <formula>D8&gt;$C8</formula>
    </cfRule>
  </conditionalFormatting>
  <conditionalFormatting sqref="D6:W7">
    <cfRule type="cellIs" dxfId="3" priority="3" operator="greaterThan">
      <formula>5</formula>
    </cfRule>
  </conditionalFormatting>
  <conditionalFormatting sqref="D14:W14">
    <cfRule type="expression" dxfId="2" priority="2">
      <formula>D14&gt;$C14</formula>
    </cfRule>
  </conditionalFormatting>
  <conditionalFormatting sqref="D16:W16">
    <cfRule type="cellIs" dxfId="1" priority="1" operator="greaterThan">
      <formula>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zoomScale="90" zoomScaleNormal="90" workbookViewId="0">
      <selection activeCell="I7" sqref="I7"/>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1" t="s">
        <v>29</v>
      </c>
    </row>
    <row r="2" spans="1:9" ht="21" x14ac:dyDescent="0.4">
      <c r="A2" s="12" t="s">
        <v>30</v>
      </c>
    </row>
    <row r="4" spans="1:9" ht="18" x14ac:dyDescent="0.35">
      <c r="A4" s="2" t="str">
        <f>Learners!A1</f>
        <v>Bookkeeping and Accounts 4N2267</v>
      </c>
    </row>
    <row r="6" spans="1:9" x14ac:dyDescent="0.3">
      <c r="A6" s="14" t="s">
        <v>8</v>
      </c>
      <c r="B6" s="14" t="s">
        <v>10</v>
      </c>
      <c r="C6" s="14" t="s">
        <v>9</v>
      </c>
      <c r="D6" s="15" t="s">
        <v>31</v>
      </c>
      <c r="E6" s="15" t="s">
        <v>32</v>
      </c>
      <c r="F6" s="15" t="s">
        <v>33</v>
      </c>
      <c r="G6" s="15" t="s">
        <v>34</v>
      </c>
      <c r="H6" s="15" t="s">
        <v>35</v>
      </c>
      <c r="I6" s="15" t="s">
        <v>36</v>
      </c>
    </row>
    <row r="7" spans="1:9" ht="23.25" customHeight="1" x14ac:dyDescent="0.3">
      <c r="A7" s="18">
        <v>1</v>
      </c>
      <c r="B7" s="19" t="str">
        <f>IF(Learners!C11="","",Learners!C11)</f>
        <v/>
      </c>
      <c r="C7" s="19" t="str">
        <f>IF(Learners!B11="","",Learners!B11)</f>
        <v/>
      </c>
      <c r="D7" s="18" t="str">
        <f>IF(Learners!D$11="","",Learners!D$11)</f>
        <v/>
      </c>
      <c r="E7" s="18">
        <f>Assignment!$D$12</f>
        <v>0</v>
      </c>
      <c r="F7" s="18">
        <f>Exam!$D$17</f>
        <v>0</v>
      </c>
      <c r="G7" s="18" t="str">
        <f t="shared" ref="G7:G26" si="0">IF(B7="","",SUM(E7:F7))</f>
        <v/>
      </c>
      <c r="H7" s="18" t="str">
        <f>IF(G7="","",IF(G7&gt;79,"D",IF(G7&gt;64,"M", IF(G7&gt;49,"P",IF(G7&lt;50,"U")))))</f>
        <v/>
      </c>
      <c r="I7" s="20"/>
    </row>
    <row r="8" spans="1:9" ht="23.25" customHeight="1" x14ac:dyDescent="0.3">
      <c r="A8" s="17">
        <v>2</v>
      </c>
      <c r="B8" s="21" t="str">
        <f>IF(Learners!C12="","",Learners!C12)</f>
        <v/>
      </c>
      <c r="C8" s="21" t="str">
        <f>IF(Learners!B12="","",Learners!B12)</f>
        <v/>
      </c>
      <c r="D8" s="17" t="str">
        <f>IF(Learners!D12="","",Learners!D12)</f>
        <v/>
      </c>
      <c r="E8" s="17">
        <f>Assignment!$E$12</f>
        <v>0</v>
      </c>
      <c r="F8" s="17">
        <f>Exam!$E$17</f>
        <v>0</v>
      </c>
      <c r="G8" s="17" t="str">
        <f t="shared" si="0"/>
        <v/>
      </c>
      <c r="H8" s="17" t="str">
        <f t="shared" ref="H8:H26" si="1">IF(G8="","",IF(G8&gt;79,"D",IF(G8&gt;64,"M", IF(G8&gt;49,"P",IF(G8&lt;50,"U")))))</f>
        <v/>
      </c>
      <c r="I8" s="22"/>
    </row>
    <row r="9" spans="1:9" ht="23.25" customHeight="1" x14ac:dyDescent="0.3">
      <c r="A9" s="18">
        <v>3</v>
      </c>
      <c r="B9" s="19" t="str">
        <f>IF(Learners!C13="","",Learners!C13)</f>
        <v/>
      </c>
      <c r="C9" s="19" t="str">
        <f>IF(Learners!B13="","",Learners!B13)</f>
        <v/>
      </c>
      <c r="D9" s="18" t="str">
        <f>IF(Learners!D13="","",Learners!D13)</f>
        <v/>
      </c>
      <c r="E9" s="18">
        <f>Assignment!$F$12</f>
        <v>0</v>
      </c>
      <c r="F9" s="18">
        <f>Exam!$F$17</f>
        <v>0</v>
      </c>
      <c r="G9" s="18" t="str">
        <f t="shared" si="0"/>
        <v/>
      </c>
      <c r="H9" s="18" t="str">
        <f t="shared" si="1"/>
        <v/>
      </c>
      <c r="I9" s="20"/>
    </row>
    <row r="10" spans="1:9" ht="23.25" customHeight="1" x14ac:dyDescent="0.3">
      <c r="A10" s="17">
        <v>4</v>
      </c>
      <c r="B10" s="21" t="str">
        <f>IF(Learners!C14="","",Learners!C14)</f>
        <v/>
      </c>
      <c r="C10" s="21" t="str">
        <f>IF(Learners!B14="","",Learners!B14)</f>
        <v/>
      </c>
      <c r="D10" s="17" t="str">
        <f>IF(Learners!D14="","",Learners!D14)</f>
        <v/>
      </c>
      <c r="E10" s="17">
        <f>Assignment!$G$12</f>
        <v>0</v>
      </c>
      <c r="F10" s="17">
        <f>Exam!$G$17</f>
        <v>0</v>
      </c>
      <c r="G10" s="17" t="str">
        <f t="shared" si="0"/>
        <v/>
      </c>
      <c r="H10" s="17" t="str">
        <f t="shared" si="1"/>
        <v/>
      </c>
      <c r="I10" s="22"/>
    </row>
    <row r="11" spans="1:9" ht="23.25" customHeight="1" x14ac:dyDescent="0.3">
      <c r="A11" s="18">
        <v>5</v>
      </c>
      <c r="B11" s="19" t="str">
        <f>IF(Learners!C15="","",Learners!C15)</f>
        <v/>
      </c>
      <c r="C11" s="19" t="str">
        <f>IF(Learners!B15="","",Learners!B15)</f>
        <v/>
      </c>
      <c r="D11" s="18" t="str">
        <f>IF(Learners!D15="","",Learners!D15)</f>
        <v/>
      </c>
      <c r="E11" s="18">
        <f>Assignment!$H$12</f>
        <v>0</v>
      </c>
      <c r="F11" s="18">
        <f>Exam!$H$17</f>
        <v>0</v>
      </c>
      <c r="G11" s="18" t="str">
        <f t="shared" si="0"/>
        <v/>
      </c>
      <c r="H11" s="18" t="str">
        <f t="shared" si="1"/>
        <v/>
      </c>
      <c r="I11" s="20"/>
    </row>
    <row r="12" spans="1:9" ht="23.25" customHeight="1" x14ac:dyDescent="0.3">
      <c r="A12" s="17">
        <v>6</v>
      </c>
      <c r="B12" s="21" t="str">
        <f>IF(Learners!C16="","",Learners!C16)</f>
        <v/>
      </c>
      <c r="C12" s="21" t="str">
        <f>IF(Learners!B16="","",Learners!B16)</f>
        <v/>
      </c>
      <c r="D12" s="17" t="str">
        <f>IF(Learners!D16="","",Learners!D16)</f>
        <v/>
      </c>
      <c r="E12" s="17">
        <f>Assignment!$I$12</f>
        <v>0</v>
      </c>
      <c r="F12" s="17">
        <f>Exam!$I$17</f>
        <v>0</v>
      </c>
      <c r="G12" s="17" t="str">
        <f t="shared" si="0"/>
        <v/>
      </c>
      <c r="H12" s="17" t="str">
        <f t="shared" si="1"/>
        <v/>
      </c>
      <c r="I12" s="22"/>
    </row>
    <row r="13" spans="1:9" ht="23.25" customHeight="1" x14ac:dyDescent="0.3">
      <c r="A13" s="18">
        <v>7</v>
      </c>
      <c r="B13" s="19" t="str">
        <f>IF(Learners!C17="","",Learners!C17)</f>
        <v/>
      </c>
      <c r="C13" s="19" t="str">
        <f>IF(Learners!B17="","",Learners!B17)</f>
        <v/>
      </c>
      <c r="D13" s="18" t="str">
        <f>IF(Learners!D17="","",Learners!D17)</f>
        <v/>
      </c>
      <c r="E13" s="18">
        <f>Assignment!$J$12</f>
        <v>0</v>
      </c>
      <c r="F13" s="18">
        <f>Exam!$J$17</f>
        <v>0</v>
      </c>
      <c r="G13" s="18" t="str">
        <f t="shared" si="0"/>
        <v/>
      </c>
      <c r="H13" s="18" t="str">
        <f t="shared" si="1"/>
        <v/>
      </c>
      <c r="I13" s="20"/>
    </row>
    <row r="14" spans="1:9" ht="23.25" customHeight="1" x14ac:dyDescent="0.3">
      <c r="A14" s="17">
        <v>8</v>
      </c>
      <c r="B14" s="21" t="str">
        <f>IF(Learners!C18="","",Learners!C18)</f>
        <v/>
      </c>
      <c r="C14" s="21" t="str">
        <f>IF(Learners!B18="","",Learners!B18)</f>
        <v/>
      </c>
      <c r="D14" s="17" t="str">
        <f>IF(Learners!D18="","",Learners!D18)</f>
        <v/>
      </c>
      <c r="E14" s="17">
        <f>Assignment!$K$12</f>
        <v>0</v>
      </c>
      <c r="F14" s="17">
        <f>Exam!$K$17</f>
        <v>0</v>
      </c>
      <c r="G14" s="17" t="str">
        <f t="shared" si="0"/>
        <v/>
      </c>
      <c r="H14" s="17" t="str">
        <f t="shared" si="1"/>
        <v/>
      </c>
      <c r="I14" s="22"/>
    </row>
    <row r="15" spans="1:9" ht="23.25" customHeight="1" x14ac:dyDescent="0.3">
      <c r="A15" s="18">
        <v>9</v>
      </c>
      <c r="B15" s="19" t="str">
        <f>IF(Learners!C19="","",Learners!C19)</f>
        <v/>
      </c>
      <c r="C15" s="19" t="str">
        <f>IF(Learners!B19="","",Learners!B19)</f>
        <v/>
      </c>
      <c r="D15" s="18" t="str">
        <f>IF(Learners!D19="","",Learners!D19)</f>
        <v/>
      </c>
      <c r="E15" s="18">
        <f>Assignment!$L$12</f>
        <v>0</v>
      </c>
      <c r="F15" s="18">
        <f>Exam!$L$17</f>
        <v>0</v>
      </c>
      <c r="G15" s="18" t="str">
        <f t="shared" si="0"/>
        <v/>
      </c>
      <c r="H15" s="18" t="str">
        <f t="shared" si="1"/>
        <v/>
      </c>
      <c r="I15" s="20"/>
    </row>
    <row r="16" spans="1:9" ht="23.25" customHeight="1" x14ac:dyDescent="0.3">
      <c r="A16" s="17">
        <v>10</v>
      </c>
      <c r="B16" s="21" t="str">
        <f>IF(Learners!C20="","",Learners!C20)</f>
        <v/>
      </c>
      <c r="C16" s="21" t="str">
        <f>IF(Learners!B20="","",Learners!B20)</f>
        <v/>
      </c>
      <c r="D16" s="17" t="str">
        <f>IF(Learners!D20="","",Learners!D20)</f>
        <v/>
      </c>
      <c r="E16" s="17">
        <f>Assignment!$M$12</f>
        <v>0</v>
      </c>
      <c r="F16" s="17">
        <f>Exam!$M$17</f>
        <v>0</v>
      </c>
      <c r="G16" s="17" t="str">
        <f t="shared" si="0"/>
        <v/>
      </c>
      <c r="H16" s="17" t="str">
        <f t="shared" si="1"/>
        <v/>
      </c>
      <c r="I16" s="22"/>
    </row>
    <row r="17" spans="1:9" ht="23.25" customHeight="1" x14ac:dyDescent="0.3">
      <c r="A17" s="18">
        <v>11</v>
      </c>
      <c r="B17" s="19" t="str">
        <f>IF(Learners!C21="","",Learners!C21)</f>
        <v/>
      </c>
      <c r="C17" s="19" t="str">
        <f>IF(Learners!B21="","",Learners!B21)</f>
        <v/>
      </c>
      <c r="D17" s="18" t="str">
        <f>IF(Learners!D21="","",Learners!D21)</f>
        <v/>
      </c>
      <c r="E17" s="18">
        <f>Assignment!$N$12</f>
        <v>0</v>
      </c>
      <c r="F17" s="18">
        <f>Exam!$N$17</f>
        <v>0</v>
      </c>
      <c r="G17" s="18" t="str">
        <f t="shared" si="0"/>
        <v/>
      </c>
      <c r="H17" s="18" t="str">
        <f t="shared" si="1"/>
        <v/>
      </c>
      <c r="I17" s="20"/>
    </row>
    <row r="18" spans="1:9" ht="23.25" customHeight="1" x14ac:dyDescent="0.3">
      <c r="A18" s="17">
        <v>12</v>
      </c>
      <c r="B18" s="21" t="str">
        <f>IF(Learners!C22="","",Learners!C22)</f>
        <v/>
      </c>
      <c r="C18" s="21" t="str">
        <f>IF(Learners!B22="","",Learners!B22)</f>
        <v/>
      </c>
      <c r="D18" s="17" t="str">
        <f>IF(Learners!D22="","",Learners!D22)</f>
        <v/>
      </c>
      <c r="E18" s="17">
        <f>Assignment!$O$12</f>
        <v>0</v>
      </c>
      <c r="F18" s="17">
        <f>Exam!$O$17</f>
        <v>0</v>
      </c>
      <c r="G18" s="17" t="str">
        <f t="shared" si="0"/>
        <v/>
      </c>
      <c r="H18" s="17" t="str">
        <f t="shared" si="1"/>
        <v/>
      </c>
      <c r="I18" s="22"/>
    </row>
    <row r="19" spans="1:9" ht="23.25" customHeight="1" x14ac:dyDescent="0.3">
      <c r="A19" s="18">
        <v>13</v>
      </c>
      <c r="B19" s="19" t="str">
        <f>IF(Learners!C23="","",Learners!C23)</f>
        <v/>
      </c>
      <c r="C19" s="19" t="str">
        <f>IF(Learners!B23="","",Learners!B23)</f>
        <v/>
      </c>
      <c r="D19" s="18" t="str">
        <f>IF(Learners!D23="","",Learners!D23)</f>
        <v/>
      </c>
      <c r="E19" s="18">
        <f>Assignment!$P$12</f>
        <v>0</v>
      </c>
      <c r="F19" s="18">
        <f>Exam!$P$17</f>
        <v>0</v>
      </c>
      <c r="G19" s="18" t="str">
        <f t="shared" si="0"/>
        <v/>
      </c>
      <c r="H19" s="18" t="str">
        <f t="shared" si="1"/>
        <v/>
      </c>
      <c r="I19" s="20"/>
    </row>
    <row r="20" spans="1:9" ht="23.25" customHeight="1" x14ac:dyDescent="0.3">
      <c r="A20" s="17">
        <v>14</v>
      </c>
      <c r="B20" s="21" t="str">
        <f>IF(Learners!C24="","",Learners!C24)</f>
        <v/>
      </c>
      <c r="C20" s="21" t="str">
        <f>IF(Learners!B24="","",Learners!B24)</f>
        <v/>
      </c>
      <c r="D20" s="17" t="str">
        <f>IF(Learners!D24="","",Learners!D24)</f>
        <v/>
      </c>
      <c r="E20" s="17">
        <f>Assignment!$Q$12</f>
        <v>0</v>
      </c>
      <c r="F20" s="17">
        <f>Exam!$Q$17</f>
        <v>0</v>
      </c>
      <c r="G20" s="17" t="str">
        <f t="shared" si="0"/>
        <v/>
      </c>
      <c r="H20" s="17" t="str">
        <f t="shared" si="1"/>
        <v/>
      </c>
      <c r="I20" s="22"/>
    </row>
    <row r="21" spans="1:9" ht="23.25" customHeight="1" x14ac:dyDescent="0.3">
      <c r="A21" s="18">
        <v>15</v>
      </c>
      <c r="B21" s="19" t="str">
        <f>IF(Learners!C25="","",Learners!C25)</f>
        <v/>
      </c>
      <c r="C21" s="19" t="str">
        <f>IF(Learners!B25="","",Learners!B25)</f>
        <v/>
      </c>
      <c r="D21" s="18" t="str">
        <f>IF(Learners!D25="","",Learners!D25)</f>
        <v/>
      </c>
      <c r="E21" s="18">
        <f>Assignment!$R$12</f>
        <v>0</v>
      </c>
      <c r="F21" s="18">
        <f>Exam!$R$17</f>
        <v>0</v>
      </c>
      <c r="G21" s="18" t="str">
        <f t="shared" si="0"/>
        <v/>
      </c>
      <c r="H21" s="18" t="str">
        <f t="shared" si="1"/>
        <v/>
      </c>
      <c r="I21" s="20"/>
    </row>
    <row r="22" spans="1:9" ht="23.25" customHeight="1" x14ac:dyDescent="0.3">
      <c r="A22" s="17">
        <v>16</v>
      </c>
      <c r="B22" s="21" t="str">
        <f>IF(Learners!C26="","",Learners!C26)</f>
        <v/>
      </c>
      <c r="C22" s="21" t="str">
        <f>IF(Learners!B26="","",Learners!B26)</f>
        <v/>
      </c>
      <c r="D22" s="17" t="str">
        <f>IF(Learners!D26="","",Learners!D26)</f>
        <v/>
      </c>
      <c r="E22" s="17">
        <f>Assignment!$S$12</f>
        <v>0</v>
      </c>
      <c r="F22" s="17">
        <f>Exam!$S$17</f>
        <v>0</v>
      </c>
      <c r="G22" s="17" t="str">
        <f t="shared" si="0"/>
        <v/>
      </c>
      <c r="H22" s="17" t="str">
        <f t="shared" si="1"/>
        <v/>
      </c>
      <c r="I22" s="22"/>
    </row>
    <row r="23" spans="1:9" ht="23.25" customHeight="1" x14ac:dyDescent="0.3">
      <c r="A23" s="18">
        <v>17</v>
      </c>
      <c r="B23" s="19" t="str">
        <f>IF(Learners!C27="","",Learners!C27)</f>
        <v/>
      </c>
      <c r="C23" s="19" t="str">
        <f>IF(Learners!B27="","",Learners!B27)</f>
        <v/>
      </c>
      <c r="D23" s="18" t="str">
        <f>IF(Learners!D27="","",Learners!D27)</f>
        <v/>
      </c>
      <c r="E23" s="18">
        <f>Assignment!$T$12</f>
        <v>0</v>
      </c>
      <c r="F23" s="18">
        <f>Exam!$T$17</f>
        <v>0</v>
      </c>
      <c r="G23" s="18" t="str">
        <f t="shared" si="0"/>
        <v/>
      </c>
      <c r="H23" s="18" t="str">
        <f t="shared" si="1"/>
        <v/>
      </c>
      <c r="I23" s="20"/>
    </row>
    <row r="24" spans="1:9" ht="23.25" customHeight="1" x14ac:dyDescent="0.3">
      <c r="A24" s="17">
        <v>18</v>
      </c>
      <c r="B24" s="21" t="str">
        <f>IF(Learners!C28="","",Learners!C28)</f>
        <v/>
      </c>
      <c r="C24" s="21" t="str">
        <f>IF(Learners!B28="","",Learners!B28)</f>
        <v/>
      </c>
      <c r="D24" s="17" t="str">
        <f>IF(Learners!D28="","",Learners!D28)</f>
        <v/>
      </c>
      <c r="E24" s="17">
        <f>Assignment!$U$12</f>
        <v>0</v>
      </c>
      <c r="F24" s="17">
        <f>Exam!$U$17</f>
        <v>0</v>
      </c>
      <c r="G24" s="17" t="str">
        <f t="shared" si="0"/>
        <v/>
      </c>
      <c r="H24" s="17" t="str">
        <f t="shared" si="1"/>
        <v/>
      </c>
      <c r="I24" s="22"/>
    </row>
    <row r="25" spans="1:9" ht="23.25" customHeight="1" x14ac:dyDescent="0.3">
      <c r="A25" s="18">
        <v>19</v>
      </c>
      <c r="B25" s="19" t="str">
        <f>IF(Learners!C29="","",Learners!C29)</f>
        <v/>
      </c>
      <c r="C25" s="19" t="str">
        <f>IF(Learners!B29="","",Learners!B29)</f>
        <v/>
      </c>
      <c r="D25" s="18" t="str">
        <f>IF(Learners!D29="","",Learners!D29)</f>
        <v/>
      </c>
      <c r="E25" s="18">
        <f>Assignment!$V$12</f>
        <v>0</v>
      </c>
      <c r="F25" s="18">
        <f>Exam!$V$17</f>
        <v>0</v>
      </c>
      <c r="G25" s="18" t="str">
        <f t="shared" si="0"/>
        <v/>
      </c>
      <c r="H25" s="18" t="str">
        <f t="shared" si="1"/>
        <v/>
      </c>
      <c r="I25" s="20"/>
    </row>
    <row r="26" spans="1:9" ht="23.25" customHeight="1" x14ac:dyDescent="0.3">
      <c r="A26" s="17">
        <v>20</v>
      </c>
      <c r="B26" s="21" t="str">
        <f>IF(Learners!C30="","",Learners!C30)</f>
        <v/>
      </c>
      <c r="C26" s="21" t="str">
        <f>IF(Learners!B30="","",Learners!B30)</f>
        <v/>
      </c>
      <c r="D26" s="17" t="str">
        <f>IF(Learners!D30="","",Learners!D30)</f>
        <v/>
      </c>
      <c r="E26" s="17">
        <f>Assignment!$W$12</f>
        <v>0</v>
      </c>
      <c r="F26" s="17">
        <f>Exam!$W$17</f>
        <v>0</v>
      </c>
      <c r="G26" s="17" t="str">
        <f t="shared" si="0"/>
        <v/>
      </c>
      <c r="H26" s="17" t="str">
        <f t="shared" si="1"/>
        <v/>
      </c>
      <c r="I26" s="22"/>
    </row>
    <row r="27" spans="1:9" x14ac:dyDescent="0.3">
      <c r="I27" s="16"/>
    </row>
    <row r="28" spans="1:9" ht="29.25" customHeight="1" x14ac:dyDescent="0.3">
      <c r="A28" s="30" t="s">
        <v>37</v>
      </c>
      <c r="B28" s="31"/>
      <c r="C28" s="31"/>
      <c r="D28" s="31"/>
      <c r="E28" s="31"/>
      <c r="F28" s="31"/>
      <c r="G28" s="31"/>
      <c r="H28" s="31"/>
      <c r="I28" s="31"/>
    </row>
    <row r="29" spans="1:9" ht="30" customHeight="1" x14ac:dyDescent="0.3">
      <c r="A29" s="32" t="s">
        <v>38</v>
      </c>
      <c r="B29" s="31"/>
      <c r="C29" s="31"/>
      <c r="D29" s="31"/>
      <c r="E29" s="31"/>
      <c r="F29" s="31"/>
      <c r="G29" s="31"/>
      <c r="H29" s="31"/>
      <c r="I29" s="31"/>
    </row>
    <row r="30" spans="1:9" x14ac:dyDescent="0.3">
      <c r="B30" s="7"/>
    </row>
  </sheetData>
  <sheetProtection algorithmName="SHA-512" hashValue="l12puzKhl4QCuYC8cms6GpEx6h6gQAYMuRjDXRVswlNdE4f5qqQNcTDHy00pDMTpouTD/WLCRlWN49oIiUkXzA==" saltValue="QhJFNDZlxemhwQPmRsDGu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01ECC7-84A1-4867-B84E-90F79BE07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sharepoint/v3"/>
    <ds:schemaRef ds:uri="f19a456c-05b6-4807-b724-60ac1e17b13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2024-09-02T12:40:19Z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