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5 Revised Marking sheets\"/>
    </mc:Choice>
  </mc:AlternateContent>
  <bookViews>
    <workbookView xWindow="0" yWindow="0" windowWidth="28800" windowHeight="12330"/>
  </bookViews>
  <sheets>
    <sheet name="Learners" sheetId="1" r:id="rId1"/>
    <sheet name="Project" sheetId="4" r:id="rId2"/>
    <sheet name="Skills Demo" sheetId="8"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3" i="8" l="1"/>
  <c r="C17" i="4"/>
  <c r="W13" i="8" l="1"/>
  <c r="F26" i="6" s="1"/>
  <c r="V13" i="8"/>
  <c r="F25" i="6" s="1"/>
  <c r="U13" i="8"/>
  <c r="F24" i="6" s="1"/>
  <c r="T13" i="8"/>
  <c r="F23" i="6" s="1"/>
  <c r="S13" i="8"/>
  <c r="F22" i="6" s="1"/>
  <c r="R13" i="8"/>
  <c r="F21" i="6" s="1"/>
  <c r="Q13" i="8"/>
  <c r="F20" i="6" s="1"/>
  <c r="P13" i="8"/>
  <c r="F19" i="6" s="1"/>
  <c r="O13" i="8"/>
  <c r="F18" i="6" s="1"/>
  <c r="N13" i="8"/>
  <c r="F17" i="6" s="1"/>
  <c r="M13" i="8"/>
  <c r="F16" i="6" s="1"/>
  <c r="L13" i="8"/>
  <c r="F15" i="6" s="1"/>
  <c r="K13" i="8"/>
  <c r="F14" i="6" s="1"/>
  <c r="J13" i="8"/>
  <c r="F13" i="6" s="1"/>
  <c r="I13" i="8"/>
  <c r="F12" i="6" s="1"/>
  <c r="H13" i="8"/>
  <c r="F11" i="6" s="1"/>
  <c r="G13" i="8"/>
  <c r="F10" i="6" s="1"/>
  <c r="F13" i="8"/>
  <c r="F9" i="6" s="1"/>
  <c r="E13" i="8"/>
  <c r="F8" i="6" s="1"/>
  <c r="D13" i="8"/>
  <c r="F7" i="6" s="1"/>
  <c r="W2" i="8"/>
  <c r="V2" i="8"/>
  <c r="U2" i="8"/>
  <c r="T2" i="8"/>
  <c r="S2" i="8"/>
  <c r="R2" i="8"/>
  <c r="Q2" i="8"/>
  <c r="P2" i="8"/>
  <c r="O2" i="8"/>
  <c r="N2" i="8"/>
  <c r="M2" i="8"/>
  <c r="L2" i="8"/>
  <c r="K2" i="8"/>
  <c r="J2" i="8"/>
  <c r="I2" i="8"/>
  <c r="H2" i="8"/>
  <c r="G2" i="8"/>
  <c r="F2" i="8"/>
  <c r="E2" i="8"/>
  <c r="D2" i="8"/>
  <c r="A1" i="8"/>
  <c r="W17" i="4"/>
  <c r="E26" i="6" s="1"/>
  <c r="V17" i="4"/>
  <c r="E25" i="6" s="1"/>
  <c r="U17" i="4"/>
  <c r="E24" i="6" s="1"/>
  <c r="T17" i="4"/>
  <c r="E23" i="6" s="1"/>
  <c r="S17" i="4"/>
  <c r="E22" i="6" s="1"/>
  <c r="R17" i="4"/>
  <c r="E21" i="6" s="1"/>
  <c r="Q17" i="4"/>
  <c r="E20" i="6" s="1"/>
  <c r="P17" i="4"/>
  <c r="E19" i="6" s="1"/>
  <c r="O17" i="4"/>
  <c r="E18" i="6" s="1"/>
  <c r="N17" i="4"/>
  <c r="E17" i="6" s="1"/>
  <c r="M17" i="4"/>
  <c r="E16" i="6" s="1"/>
  <c r="L17" i="4"/>
  <c r="E15" i="6" s="1"/>
  <c r="K17" i="4"/>
  <c r="E14" i="6" s="1"/>
  <c r="J17" i="4"/>
  <c r="E13" i="6" s="1"/>
  <c r="I17" i="4"/>
  <c r="E12" i="6" s="1"/>
  <c r="H17" i="4"/>
  <c r="E11" i="6" s="1"/>
  <c r="G17" i="4"/>
  <c r="E10" i="6" s="1"/>
  <c r="F17" i="4"/>
  <c r="E9" i="6" s="1"/>
  <c r="E17" i="4"/>
  <c r="E8" i="6" s="1"/>
  <c r="D17" i="4"/>
  <c r="E7" i="6" s="1"/>
  <c r="W2" i="4"/>
  <c r="V2" i="4"/>
  <c r="U2" i="4"/>
  <c r="T2" i="4"/>
  <c r="S2" i="4"/>
  <c r="R2" i="4"/>
  <c r="Q2" i="4"/>
  <c r="P2" i="4"/>
  <c r="O2" i="4"/>
  <c r="N2" i="4"/>
  <c r="M2" i="4"/>
  <c r="L2" i="4"/>
  <c r="K2" i="4"/>
  <c r="J2" i="4"/>
  <c r="I2" i="4"/>
  <c r="H2" i="4"/>
  <c r="G2" i="4"/>
  <c r="F2" i="4"/>
  <c r="E2" i="4"/>
  <c r="D2" i="4"/>
  <c r="A1" i="4"/>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G26" i="6" l="1"/>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<sst xmlns="http://schemas.openxmlformats.org/spreadsheetml/2006/main" count="72" uniqueCount="49">
  <si>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</si>
  <si>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</si>
  <si>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</si>
  <si>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</si>
  <si>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</si>
  <si>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</si>
  <si>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</si>
  <si>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</si>
  <si>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</si>
  <si>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</si>
  <si>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</si>
  <si>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</si>
  <si>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</si>
  <si>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</si>
  <si>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</si>
  <si>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</si>
  <si>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</si>
  <si>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</si>
  <si>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</si>
  <si>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</si>
  <si>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</si>
  <si>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Project</t>
  </si>
  <si>
    <t>Skills Demo</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</si>
  <si>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</si>
  <si>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</si>
  <si>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</si>
  <si>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</si>
  <si>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</si>
  <si>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Project 40%</t>
  </si>
  <si>
    <t>Skills Demonstration 60%</t>
  </si>
  <si>
    <r>
      <rPr>
        <sz val="11"/>
        <color theme="1"/>
        <rFont val="Calibri"/>
        <family val="2"/>
        <scheme val="minor"/>
      </rPr>
      <t xml:space="preserve"> The needs of an Older Person</t>
    </r>
  </si>
  <si>
    <t>Investigation into conditions affecting an older person</t>
  </si>
  <si>
    <t>Impact of Ageing on the Older Person</t>
  </si>
  <si>
    <r>
      <rPr>
        <sz val="11"/>
        <color theme="1"/>
        <rFont val="Calibri"/>
        <family val="2"/>
        <scheme val="minor"/>
      </rPr>
      <t xml:space="preserve"> Health promotion for the Older Person</t>
    </r>
  </si>
  <si>
    <r>
      <rPr>
        <sz val="11"/>
        <color theme="1"/>
        <rFont val="Calibri"/>
        <family val="2"/>
        <scheme val="minor"/>
      </rPr>
      <t xml:space="preserve"> Awareness of needs of dying older person and their families</t>
    </r>
  </si>
  <si>
    <t>Thorough understanding of range of quality assured care settings for older people</t>
  </si>
  <si>
    <r>
      <rPr>
        <sz val="11"/>
        <color theme="1"/>
        <rFont val="Times New Roman"/>
        <family val="1"/>
      </rPr>
      <t xml:space="preserve"> </t>
    </r>
    <r>
      <rPr>
        <sz val="11"/>
        <color theme="1"/>
        <rFont val="Calibri"/>
        <family val="2"/>
        <scheme val="minor"/>
      </rPr>
      <t>Role of Healthcare Assistant and Healthcare Team in care provision</t>
    </r>
  </si>
  <si>
    <t>Awareness of cultural and ethnic influences on older people</t>
  </si>
  <si>
    <t>Role of Services and Supports for Older People.</t>
  </si>
  <si>
    <t>Preparation for retirement, lifelong education and pursuing personal interests</t>
  </si>
  <si>
    <t>Clear Understanding and application of concepts associated with caring for Older People</t>
  </si>
  <si>
    <t>Appropriate Demonstration of Skills to include:</t>
  </si>
  <si>
    <t>Thorough demonstration of planning, preparation and implementation of tasks in order to meet specific client needs in a care setting</t>
  </si>
  <si>
    <t>Clear understanding and demonstration of verbal / nonverbal communication with client, family and healthcare team</t>
  </si>
  <si>
    <t>Clear understanding of the role of external support services and voluntary agencies which promote the wellbeing of older people</t>
  </si>
  <si>
    <t>Thorough understanding of best practice approaches in the delivery of care for older people</t>
  </si>
  <si>
    <t>Clear understanding of chronic illness and end of life issues</t>
  </si>
  <si>
    <t>5N2706 Care of the Older Person</t>
  </si>
  <si>
    <t xml:space="preserve">Clear demonstration of role of empowerment, advocacy, independence, individualized care, dignity, respect in working with the older person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</si>
</sst>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3"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
      <sz val="11"/>
      <color theme="1"/>
      <name val="Symbol"/>
      <family val="1"/>
      <charset val="2"/>
    </font>
    <font>
      <sz val="11"/>
      <color theme="1"/>
      <name val="Times New Roman"/>
      <family val="1"/>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style="thin">
        <color auto="1"/>
      </left>
      <right style="thin">
        <color auto="1"/>
      </right>
      <top style="hair">
        <color auto="1"/>
      </top>
      <bottom/>
      <diagonal/>
    </border>
    <border>
      <left/>
      <right/>
      <top/>
      <bottom style="thin">
        <color indexed="64"/>
      </bottom>
      <diagonal/>
    </border>
  </borders>
  <cellStyleXfs count="1">
    <xf numFmtId="0" fontId="0" fillId="0" borderId="0"/>
  </cellStyleXfs>
  <cellXfs count="53">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2" borderId="3"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1" fillId="3" borderId="3" xfId="0" applyFont="1" applyFill="1" applyBorder="1" applyAlignment="1">
      <alignment vertical="top"/>
    </xf>
    <xf numFmtId="0" fontId="0" fillId="3" borderId="3" xfId="0" applyFill="1" applyBorder="1"/>
    <xf numFmtId="0" fontId="0" fillId="3" borderId="3" xfId="0" applyFill="1" applyBorder="1" applyAlignment="1">
      <alignment horizontal="center"/>
    </xf>
    <xf numFmtId="164" fontId="0" fillId="3" borderId="1" xfId="0" applyNumberFormat="1" applyFill="1" applyBorder="1" applyAlignment="1" applyProtection="1">
      <alignment horizontal="center" vertical="center"/>
      <protection locked="0"/>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6" xfId="0" applyNumberFormat="1" applyBorder="1" applyAlignment="1" applyProtection="1">
      <alignment horizontal="center" vertical="center"/>
      <protection locked="0"/>
    </xf>
    <xf numFmtId="164" fontId="0" fillId="0" borderId="2" xfId="0" applyNumberFormat="1" applyBorder="1" applyAlignment="1" applyProtection="1">
      <alignment horizontal="center" vertical="center"/>
      <protection locked="0"/>
    </xf>
    <xf numFmtId="0" fontId="0" fillId="0" borderId="0" xfId="0" applyFont="1" applyAlignment="1">
      <alignment horizontal="left" vertical="center"/>
    </xf>
    <xf numFmtId="0" fontId="9" fillId="0" borderId="0" xfId="0" applyFont="1" applyAlignment="1">
      <alignment horizontal="center" vertical="center"/>
    </xf>
    <xf numFmtId="0" fontId="11" fillId="0" borderId="0" xfId="0" applyFont="1" applyAlignment="1">
      <alignment horizontal="left" vertical="center"/>
    </xf>
    <xf numFmtId="0" fontId="0" fillId="3" borderId="3" xfId="0" applyFill="1" applyBorder="1" applyAlignment="1">
      <alignment horizontal="center" vertical="center"/>
    </xf>
    <xf numFmtId="0" fontId="0" fillId="2" borderId="7" xfId="0" applyFill="1" applyBorder="1" applyAlignment="1">
      <alignment vertical="center"/>
    </xf>
    <xf numFmtId="164" fontId="0" fillId="2" borderId="5" xfId="0" applyNumberFormat="1" applyFill="1" applyBorder="1" applyAlignment="1">
      <alignment horizontal="center" vertical="center"/>
    </xf>
    <xf numFmtId="0" fontId="0" fillId="0" borderId="1" xfId="0" applyBorder="1" applyAlignment="1">
      <alignment vertical="center" wrapText="1"/>
    </xf>
    <xf numFmtId="0" fontId="0" fillId="2" borderId="4" xfId="0" applyFill="1" applyBorder="1" applyAlignment="1">
      <alignment horizontal="center" vertical="center" textRotation="90"/>
    </xf>
    <xf numFmtId="0" fontId="0" fillId="2" borderId="2" xfId="0" applyFill="1" applyBorder="1" applyAlignment="1">
      <alignment horizontal="center" vertical="center" textRotation="90"/>
    </xf>
    <xf numFmtId="0" fontId="0" fillId="2" borderId="5" xfId="0" applyFill="1" applyBorder="1" applyAlignment="1">
      <alignment horizontal="center" vertical="center" textRotation="90"/>
    </xf>
    <xf numFmtId="164" fontId="0" fillId="0" borderId="6" xfId="0" applyNumberFormat="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4" xfId="0" applyBorder="1" applyAlignment="1">
      <alignment horizontal="center" vertical="center"/>
    </xf>
    <xf numFmtId="0" fontId="0" fillId="0" borderId="2" xfId="0" applyBorder="1" applyAlignment="1">
      <alignment horizontal="center" vertical="center"/>
    </xf>
    <xf numFmtId="0" fontId="0" fillId="0" borderId="5" xfId="0" applyBorder="1" applyAlignment="1">
      <alignment horizontal="center" vertical="center"/>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xf numFmtId="0" fontId="9" fillId="0" borderId="1" xfId="0" applyFont="1" applyBorder="1" applyAlignment="1">
      <alignment horizontal="center" vertical="center"/>
    </xf>
    <xf numFmtId="0" fontId="0" fillId="0" borderId="1" xfId="0" applyFont="1" applyBorder="1" applyAlignment="1">
      <alignment horizontal="left" vertical="center" wrapText="1"/>
    </xf>
  </cellXfs>
  <cellStyles count="1">
    <cellStyle name="Normal" xfId="0" builtinId="0"/>
  </cellStyles>
  <dxfs count="67">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tabSelected="1" topLeftCell="A4" workbookViewId="0">
      <selection activeCell="D11" sqref="D11"/>
    </sheetView>
  </sheetViews>
  <sheetFormatPr defaultRowHeight="15" x14ac:dyDescent="0.25"/>
  <cols>
    <col min="2" max="2" width="22" customWidth="1"/>
    <col min="3" max="3" width="16.7109375" customWidth="1"/>
    <col min="4" max="4" width="16.28515625" customWidth="1"/>
  </cols>
  <sheetData>
    <row r="1" spans="1:4" ht="18.75" x14ac:dyDescent="0.3">
      <c r="A1" s="2" t="s">
        <v>47</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5"/>
      <c r="C11" s="15"/>
      <c r="D11" s="6"/>
    </row>
    <row r="12" spans="1:4" x14ac:dyDescent="0.25">
      <c r="A12" s="5">
        <v>2</v>
      </c>
      <c r="B12" s="15"/>
      <c r="C12" s="15"/>
      <c r="D12" s="6"/>
    </row>
    <row r="13" spans="1:4" x14ac:dyDescent="0.25">
      <c r="A13" s="5">
        <v>3</v>
      </c>
      <c r="B13" s="15"/>
      <c r="C13" s="15"/>
      <c r="D13" s="6"/>
    </row>
    <row r="14" spans="1:4" x14ac:dyDescent="0.25">
      <c r="A14" s="5">
        <v>4</v>
      </c>
      <c r="B14" s="15"/>
      <c r="C14" s="15"/>
      <c r="D14" s="6"/>
    </row>
    <row r="15" spans="1:4" x14ac:dyDescent="0.25">
      <c r="A15" s="5">
        <v>5</v>
      </c>
      <c r="B15" s="15"/>
      <c r="C15" s="15"/>
      <c r="D15" s="6"/>
    </row>
    <row r="16" spans="1:4" x14ac:dyDescent="0.25">
      <c r="A16" s="5">
        <v>6</v>
      </c>
      <c r="B16" s="15"/>
      <c r="C16" s="15"/>
      <c r="D16" s="6"/>
    </row>
    <row r="17" spans="1:4" x14ac:dyDescent="0.25">
      <c r="A17" s="5">
        <v>7</v>
      </c>
      <c r="B17" s="15"/>
      <c r="C17" s="15"/>
      <c r="D17" s="6"/>
    </row>
    <row r="18" spans="1:4" x14ac:dyDescent="0.25">
      <c r="A18" s="5">
        <v>8</v>
      </c>
      <c r="B18" s="15"/>
      <c r="C18" s="15"/>
      <c r="D18" s="6"/>
    </row>
    <row r="19" spans="1:4" x14ac:dyDescent="0.25">
      <c r="A19" s="5">
        <v>9</v>
      </c>
      <c r="B19" s="15"/>
      <c r="C19" s="15"/>
      <c r="D19" s="6"/>
    </row>
    <row r="20" spans="1:4" x14ac:dyDescent="0.25">
      <c r="A20" s="5">
        <v>10</v>
      </c>
      <c r="B20" s="15"/>
      <c r="C20" s="15"/>
      <c r="D20" s="6"/>
    </row>
    <row r="21" spans="1:4" x14ac:dyDescent="0.25">
      <c r="A21" s="5">
        <v>11</v>
      </c>
      <c r="B21" s="15"/>
      <c r="C21" s="15"/>
      <c r="D21" s="6"/>
    </row>
    <row r="22" spans="1:4" x14ac:dyDescent="0.25">
      <c r="A22" s="5">
        <v>12</v>
      </c>
      <c r="B22" s="15"/>
      <c r="C22" s="15"/>
      <c r="D22" s="6"/>
    </row>
    <row r="23" spans="1:4" x14ac:dyDescent="0.25">
      <c r="A23" s="5">
        <v>13</v>
      </c>
      <c r="B23" s="15"/>
      <c r="C23" s="15"/>
      <c r="D23" s="6"/>
    </row>
    <row r="24" spans="1:4" x14ac:dyDescent="0.25">
      <c r="A24" s="5">
        <v>14</v>
      </c>
      <c r="B24" s="15"/>
      <c r="C24" s="15"/>
      <c r="D24" s="6"/>
    </row>
    <row r="25" spans="1:4" x14ac:dyDescent="0.25">
      <c r="A25" s="5">
        <v>15</v>
      </c>
      <c r="B25" s="15"/>
      <c r="C25" s="15"/>
      <c r="D25" s="6"/>
    </row>
    <row r="26" spans="1:4" x14ac:dyDescent="0.25">
      <c r="A26" s="5">
        <v>16</v>
      </c>
      <c r="B26" s="15"/>
      <c r="C26" s="15"/>
      <c r="D26" s="6"/>
    </row>
    <row r="27" spans="1:4" x14ac:dyDescent="0.25">
      <c r="A27" s="5">
        <v>17</v>
      </c>
      <c r="B27" s="15"/>
      <c r="C27" s="15"/>
      <c r="D27" s="6"/>
    </row>
    <row r="28" spans="1:4" x14ac:dyDescent="0.25">
      <c r="A28" s="5">
        <v>18</v>
      </c>
      <c r="B28" s="15"/>
      <c r="C28" s="15"/>
      <c r="D28" s="6"/>
    </row>
    <row r="29" spans="1:4" x14ac:dyDescent="0.25">
      <c r="A29" s="5">
        <v>19</v>
      </c>
      <c r="B29" s="15"/>
      <c r="C29" s="15"/>
      <c r="D29" s="6"/>
    </row>
    <row r="30" spans="1:4" x14ac:dyDescent="0.25">
      <c r="A30" s="5">
        <v>20</v>
      </c>
      <c r="B30" s="15"/>
      <c r="C30" s="15"/>
      <c r="D30" s="6"/>
    </row>
  </sheetData>
  <sheetProtection algorithmName="SHA-512" hashValue="3ahhHZuci782tICgJOJpjJotLaZOqOwXcPAUrX6GzaVLKwUBWSmD9JlliUbaho6rw3oRC8dIwUi4MFj1o86vkw==" saltValue="2IIZ731fZwZp+c6wK/+Zag=="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20"/>
  <sheetViews>
    <sheetView workbookViewId="0">
      <pane xSplit="2" ySplit="5" topLeftCell="C6" activePane="bottomRight" state="frozen"/>
      <selection pane="topRight" activeCell="C1" sqref="C1"/>
      <selection pane="bottomLeft" activeCell="A6" sqref="A6"/>
      <selection pane="bottomRight" activeCell="D13" sqref="D13:D16"/>
    </sheetView>
  </sheetViews>
  <sheetFormatPr defaultRowHeight="15" x14ac:dyDescent="0.25"/>
  <cols>
    <col min="1" max="1" width="6.140625" customWidth="1"/>
    <col min="2" max="2" width="77.140625" customWidth="1"/>
    <col min="4" max="23" width="6" customWidth="1"/>
  </cols>
  <sheetData>
    <row r="1" spans="1:23" ht="18.75" x14ac:dyDescent="0.3">
      <c r="A1" s="2" t="str">
        <f>Learners!A1</f>
        <v>5N2706 Care of the Older Person</v>
      </c>
    </row>
    <row r="2" spans="1:23" x14ac:dyDescent="0.25">
      <c r="D2" s="39" t="str">
        <f>Learners!$C11&amp;", "&amp;Learners!$B11</f>
        <v xml:space="preserve">, </v>
      </c>
      <c r="E2" s="39" t="str">
        <f>Learners!$C12&amp;", "&amp;Learners!$B12</f>
        <v xml:space="preserve">, </v>
      </c>
      <c r="F2" s="39" t="str">
        <f>Learners!$C13&amp;", "&amp;Learners!$B13</f>
        <v xml:space="preserve">, </v>
      </c>
      <c r="G2" s="39" t="str">
        <f>Learners!$C14&amp;", "&amp;Learners!$B14</f>
        <v xml:space="preserve">, </v>
      </c>
      <c r="H2" s="39" t="str">
        <f>Learners!$C15&amp;", "&amp;Learners!$B15</f>
        <v xml:space="preserve">, </v>
      </c>
      <c r="I2" s="39" t="str">
        <f>Learners!$C16&amp;", "&amp;Learners!$B16</f>
        <v xml:space="preserve">, </v>
      </c>
      <c r="J2" s="39" t="str">
        <f>Learners!$C17&amp;", "&amp;Learners!$B17</f>
        <v xml:space="preserve">, </v>
      </c>
      <c r="K2" s="39" t="str">
        <f>Learners!$C18&amp;", "&amp;Learners!$B18</f>
        <v xml:space="preserve">, </v>
      </c>
      <c r="L2" s="39" t="str">
        <f>Learners!$C19&amp;", "&amp;Learners!$B19</f>
        <v xml:space="preserve">, </v>
      </c>
      <c r="M2" s="39" t="str">
        <f>Learners!$C20&amp;", "&amp;Learners!$B20</f>
        <v xml:space="preserve">, </v>
      </c>
      <c r="N2" s="39" t="str">
        <f>Learners!$C21&amp;", "&amp;Learners!$B21</f>
        <v xml:space="preserve">, </v>
      </c>
      <c r="O2" s="39" t="str">
        <f>Learners!$C22&amp;", "&amp;Learners!$B22</f>
        <v xml:space="preserve">, </v>
      </c>
      <c r="P2" s="39" t="str">
        <f>Learners!$C23&amp;", "&amp;Learners!$B23</f>
        <v xml:space="preserve">, </v>
      </c>
      <c r="Q2" s="39" t="str">
        <f>Learners!$C24&amp;", "&amp;Learners!$B24</f>
        <v xml:space="preserve">, </v>
      </c>
      <c r="R2" s="39" t="str">
        <f>Learners!$C25&amp;", "&amp;Learners!$B25</f>
        <v xml:space="preserve">, </v>
      </c>
      <c r="S2" s="39" t="str">
        <f>Learners!$C26&amp;", "&amp;Learners!$B26</f>
        <v xml:space="preserve">, </v>
      </c>
      <c r="T2" s="39" t="str">
        <f>Learners!$C27&amp;", "&amp;Learners!$B27</f>
        <v xml:space="preserve">, </v>
      </c>
      <c r="U2" s="39" t="str">
        <f>Learners!$C28&amp;", "&amp;Learners!$B28</f>
        <v xml:space="preserve">, </v>
      </c>
      <c r="V2" s="39" t="str">
        <f>Learners!$C29&amp;", "&amp;Learners!$B29</f>
        <v xml:space="preserve">, </v>
      </c>
      <c r="W2" s="39" t="str">
        <f>Learners!$C30&amp;", "&amp;Learners!$B30</f>
        <v xml:space="preserve">, </v>
      </c>
    </row>
    <row r="3" spans="1:23" ht="18.75" x14ac:dyDescent="0.3">
      <c r="A3" s="2" t="s">
        <v>28</v>
      </c>
      <c r="D3" s="40"/>
      <c r="E3" s="40"/>
      <c r="F3" s="40"/>
      <c r="G3" s="40"/>
      <c r="H3" s="40"/>
      <c r="I3" s="40"/>
      <c r="J3" s="40"/>
      <c r="K3" s="40"/>
      <c r="L3" s="40"/>
      <c r="M3" s="40"/>
      <c r="N3" s="40"/>
      <c r="O3" s="40"/>
      <c r="P3" s="40"/>
      <c r="Q3" s="40"/>
      <c r="R3" s="40"/>
      <c r="S3" s="40"/>
      <c r="T3" s="40"/>
      <c r="U3" s="40"/>
      <c r="V3" s="40"/>
      <c r="W3" s="40"/>
    </row>
    <row r="4" spans="1:23" x14ac:dyDescent="0.25">
      <c r="D4" s="40"/>
      <c r="E4" s="40"/>
      <c r="F4" s="40"/>
      <c r="G4" s="40"/>
      <c r="H4" s="40"/>
      <c r="I4" s="40"/>
      <c r="J4" s="40"/>
      <c r="K4" s="40"/>
      <c r="L4" s="40"/>
      <c r="M4" s="40"/>
      <c r="N4" s="40"/>
      <c r="O4" s="40"/>
      <c r="P4" s="40"/>
      <c r="Q4" s="40"/>
      <c r="R4" s="40"/>
      <c r="S4" s="40"/>
      <c r="T4" s="40"/>
      <c r="U4" s="40"/>
      <c r="V4" s="40"/>
      <c r="W4" s="40"/>
    </row>
    <row r="5" spans="1:23" ht="30" x14ac:dyDescent="0.25">
      <c r="A5" s="10" t="s">
        <v>11</v>
      </c>
      <c r="B5" s="11"/>
      <c r="C5" s="12" t="s">
        <v>12</v>
      </c>
      <c r="D5" s="41"/>
      <c r="E5" s="41"/>
      <c r="F5" s="41"/>
      <c r="G5" s="41"/>
      <c r="H5" s="41"/>
      <c r="I5" s="41"/>
      <c r="J5" s="41"/>
      <c r="K5" s="41"/>
      <c r="L5" s="41"/>
      <c r="M5" s="41"/>
      <c r="N5" s="41"/>
      <c r="O5" s="41"/>
      <c r="P5" s="41"/>
      <c r="Q5" s="41"/>
      <c r="R5" s="41"/>
      <c r="S5" s="41"/>
      <c r="T5" s="41"/>
      <c r="U5" s="41"/>
      <c r="V5" s="41"/>
      <c r="W5" s="41"/>
    </row>
    <row r="6" spans="1:23" x14ac:dyDescent="0.25">
      <c r="A6" s="21" t="s">
        <v>40</v>
      </c>
      <c r="B6" s="22"/>
      <c r="C6" s="23"/>
      <c r="D6" s="24"/>
      <c r="E6" s="24"/>
      <c r="F6" s="24"/>
      <c r="G6" s="24"/>
      <c r="H6" s="24"/>
      <c r="I6" s="24"/>
      <c r="J6" s="24"/>
      <c r="K6" s="24"/>
      <c r="L6" s="24"/>
      <c r="M6" s="24"/>
      <c r="N6" s="24"/>
      <c r="O6" s="24"/>
      <c r="P6" s="24"/>
      <c r="Q6" s="24"/>
      <c r="R6" s="24"/>
      <c r="S6" s="24"/>
      <c r="T6" s="24"/>
      <c r="U6" s="24"/>
      <c r="V6" s="24"/>
      <c r="W6" s="24"/>
    </row>
    <row r="7" spans="1:23" ht="30" customHeight="1" x14ac:dyDescent="0.25">
      <c r="A7" s="33" t="s">
        <v>13</v>
      </c>
      <c r="B7" s="32" t="s">
        <v>30</v>
      </c>
      <c r="C7" s="44">
        <v>20</v>
      </c>
      <c r="D7" s="42"/>
      <c r="E7" s="42"/>
      <c r="F7" s="42"/>
      <c r="G7" s="42"/>
      <c r="H7" s="42"/>
      <c r="I7" s="42"/>
      <c r="J7" s="42"/>
      <c r="K7" s="42"/>
      <c r="L7" s="42"/>
      <c r="M7" s="42"/>
      <c r="N7" s="42"/>
      <c r="O7" s="42"/>
      <c r="P7" s="42"/>
      <c r="Q7" s="42"/>
      <c r="R7" s="42"/>
      <c r="S7" s="42"/>
      <c r="T7" s="42"/>
      <c r="U7" s="42"/>
      <c r="V7" s="42"/>
      <c r="W7" s="42"/>
    </row>
    <row r="8" spans="1:23" ht="30" customHeight="1" x14ac:dyDescent="0.25">
      <c r="A8" s="33" t="s">
        <v>13</v>
      </c>
      <c r="B8" s="32" t="s">
        <v>31</v>
      </c>
      <c r="C8" s="45"/>
      <c r="D8" s="43"/>
      <c r="E8" s="43"/>
      <c r="F8" s="43"/>
      <c r="G8" s="43"/>
      <c r="H8" s="43"/>
      <c r="I8" s="43"/>
      <c r="J8" s="43"/>
      <c r="K8" s="43"/>
      <c r="L8" s="43"/>
      <c r="M8" s="43"/>
      <c r="N8" s="43"/>
      <c r="O8" s="43"/>
      <c r="P8" s="43"/>
      <c r="Q8" s="43"/>
      <c r="R8" s="43"/>
      <c r="S8" s="43"/>
      <c r="T8" s="43"/>
      <c r="U8" s="43"/>
      <c r="V8" s="43"/>
      <c r="W8" s="43"/>
    </row>
    <row r="9" spans="1:23" ht="30" customHeight="1" x14ac:dyDescent="0.25">
      <c r="A9" s="33" t="s">
        <v>13</v>
      </c>
      <c r="B9" s="32" t="s">
        <v>32</v>
      </c>
      <c r="C9" s="45"/>
      <c r="D9" s="43"/>
      <c r="E9" s="43"/>
      <c r="F9" s="43"/>
      <c r="G9" s="43"/>
      <c r="H9" s="43"/>
      <c r="I9" s="43"/>
      <c r="J9" s="43"/>
      <c r="K9" s="43"/>
      <c r="L9" s="43"/>
      <c r="M9" s="43"/>
      <c r="N9" s="43"/>
      <c r="O9" s="43"/>
      <c r="P9" s="43"/>
      <c r="Q9" s="43"/>
      <c r="R9" s="43"/>
      <c r="S9" s="43"/>
      <c r="T9" s="43"/>
      <c r="U9" s="43"/>
      <c r="V9" s="43"/>
      <c r="W9" s="43"/>
    </row>
    <row r="10" spans="1:23" ht="30" customHeight="1" x14ac:dyDescent="0.25">
      <c r="A10" s="33" t="s">
        <v>13</v>
      </c>
      <c r="B10" s="32" t="s">
        <v>33</v>
      </c>
      <c r="C10" s="45"/>
      <c r="D10" s="43"/>
      <c r="E10" s="43"/>
      <c r="F10" s="43"/>
      <c r="G10" s="43"/>
      <c r="H10" s="43"/>
      <c r="I10" s="43"/>
      <c r="J10" s="43"/>
      <c r="K10" s="43"/>
      <c r="L10" s="43"/>
      <c r="M10" s="43"/>
      <c r="N10" s="43"/>
      <c r="O10" s="43"/>
      <c r="P10" s="43"/>
      <c r="Q10" s="43"/>
      <c r="R10" s="43"/>
      <c r="S10" s="43"/>
      <c r="T10" s="43"/>
      <c r="U10" s="43"/>
      <c r="V10" s="43"/>
      <c r="W10" s="43"/>
    </row>
    <row r="11" spans="1:23" ht="30" customHeight="1" x14ac:dyDescent="0.25">
      <c r="A11" s="33" t="s">
        <v>13</v>
      </c>
      <c r="B11" s="32" t="s">
        <v>34</v>
      </c>
      <c r="C11" s="46"/>
      <c r="D11" s="43"/>
      <c r="E11" s="43"/>
      <c r="F11" s="43"/>
      <c r="G11" s="43"/>
      <c r="H11" s="43"/>
      <c r="I11" s="43"/>
      <c r="J11" s="43"/>
      <c r="K11" s="43"/>
      <c r="L11" s="43"/>
      <c r="M11" s="43"/>
      <c r="N11" s="43"/>
      <c r="O11" s="43"/>
      <c r="P11" s="43"/>
      <c r="Q11" s="43"/>
      <c r="R11" s="43"/>
      <c r="S11" s="43"/>
      <c r="T11" s="43"/>
      <c r="U11" s="43"/>
      <c r="V11" s="43"/>
      <c r="W11" s="43"/>
    </row>
    <row r="12" spans="1:23" ht="24.95" customHeight="1" x14ac:dyDescent="0.25">
      <c r="A12" s="21" t="s">
        <v>35</v>
      </c>
      <c r="B12" s="35"/>
      <c r="C12" s="23"/>
      <c r="D12" s="24"/>
      <c r="E12" s="24"/>
      <c r="F12" s="24"/>
      <c r="G12" s="24"/>
      <c r="H12" s="24"/>
      <c r="I12" s="24"/>
      <c r="J12" s="24"/>
      <c r="K12" s="24"/>
      <c r="L12" s="24"/>
      <c r="M12" s="24"/>
      <c r="N12" s="24"/>
      <c r="O12" s="24"/>
      <c r="P12" s="24"/>
      <c r="Q12" s="24"/>
      <c r="R12" s="24"/>
      <c r="S12" s="24"/>
      <c r="T12" s="24"/>
      <c r="U12" s="24"/>
      <c r="V12" s="24"/>
      <c r="W12" s="24"/>
    </row>
    <row r="13" spans="1:23" ht="30" customHeight="1" x14ac:dyDescent="0.25">
      <c r="A13" s="33" t="s">
        <v>13</v>
      </c>
      <c r="B13" s="34" t="s">
        <v>36</v>
      </c>
      <c r="C13" s="44">
        <v>20</v>
      </c>
      <c r="D13" s="42"/>
      <c r="E13" s="42"/>
      <c r="F13" s="42"/>
      <c r="G13" s="42"/>
      <c r="H13" s="42"/>
      <c r="I13" s="42"/>
      <c r="J13" s="42"/>
      <c r="K13" s="42"/>
      <c r="L13" s="42"/>
      <c r="M13" s="42"/>
      <c r="N13" s="42"/>
      <c r="O13" s="42"/>
      <c r="P13" s="42"/>
      <c r="Q13" s="42"/>
      <c r="R13" s="42"/>
      <c r="S13" s="42"/>
      <c r="T13" s="42"/>
      <c r="U13" s="42"/>
      <c r="V13" s="42"/>
      <c r="W13" s="42"/>
    </row>
    <row r="14" spans="1:23" ht="30" customHeight="1" x14ac:dyDescent="0.25">
      <c r="A14" s="33" t="s">
        <v>13</v>
      </c>
      <c r="B14" s="32" t="s">
        <v>37</v>
      </c>
      <c r="C14" s="45"/>
      <c r="D14" s="43"/>
      <c r="E14" s="43"/>
      <c r="F14" s="43"/>
      <c r="G14" s="43"/>
      <c r="H14" s="43"/>
      <c r="I14" s="43"/>
      <c r="J14" s="43"/>
      <c r="K14" s="43"/>
      <c r="L14" s="43"/>
      <c r="M14" s="43"/>
      <c r="N14" s="43"/>
      <c r="O14" s="43"/>
      <c r="P14" s="43"/>
      <c r="Q14" s="43"/>
      <c r="R14" s="43"/>
      <c r="S14" s="43"/>
      <c r="T14" s="43"/>
      <c r="U14" s="43"/>
      <c r="V14" s="43"/>
      <c r="W14" s="43"/>
    </row>
    <row r="15" spans="1:23" ht="30" customHeight="1" x14ac:dyDescent="0.25">
      <c r="A15" s="33" t="s">
        <v>13</v>
      </c>
      <c r="B15" s="32" t="s">
        <v>38</v>
      </c>
      <c r="C15" s="45"/>
      <c r="D15" s="43"/>
      <c r="E15" s="43"/>
      <c r="F15" s="43"/>
      <c r="G15" s="43"/>
      <c r="H15" s="43"/>
      <c r="I15" s="43"/>
      <c r="J15" s="43"/>
      <c r="K15" s="43"/>
      <c r="L15" s="43"/>
      <c r="M15" s="43"/>
      <c r="N15" s="43"/>
      <c r="O15" s="43"/>
      <c r="P15" s="43"/>
      <c r="Q15" s="43"/>
      <c r="R15" s="43"/>
      <c r="S15" s="43"/>
      <c r="T15" s="43"/>
      <c r="U15" s="43"/>
      <c r="V15" s="43"/>
      <c r="W15" s="43"/>
    </row>
    <row r="16" spans="1:23" ht="30" customHeight="1" x14ac:dyDescent="0.25">
      <c r="A16" s="33" t="s">
        <v>13</v>
      </c>
      <c r="B16" s="7" t="s">
        <v>39</v>
      </c>
      <c r="C16" s="46"/>
      <c r="D16" s="43"/>
      <c r="E16" s="43"/>
      <c r="F16" s="43"/>
      <c r="G16" s="43"/>
      <c r="H16" s="43"/>
      <c r="I16" s="43"/>
      <c r="J16" s="43"/>
      <c r="K16" s="43"/>
      <c r="L16" s="43"/>
      <c r="M16" s="43"/>
      <c r="N16" s="43"/>
      <c r="O16" s="43"/>
      <c r="P16" s="43"/>
      <c r="Q16" s="43"/>
      <c r="R16" s="43"/>
      <c r="S16" s="43"/>
      <c r="T16" s="43"/>
      <c r="U16" s="43"/>
      <c r="V16" s="43"/>
      <c r="W16" s="43"/>
    </row>
    <row r="17" spans="1:23" x14ac:dyDescent="0.25">
      <c r="A17" s="8" t="s">
        <v>14</v>
      </c>
      <c r="B17" s="8"/>
      <c r="C17" s="9">
        <f>SUM(C6:C16)</f>
        <v>40</v>
      </c>
      <c r="D17" s="9">
        <f t="shared" ref="C17:W17" si="0">SUM(D6:D16)</f>
        <v>0</v>
      </c>
      <c r="E17" s="9">
        <f t="shared" si="0"/>
        <v>0</v>
      </c>
      <c r="F17" s="9">
        <f t="shared" si="0"/>
        <v>0</v>
      </c>
      <c r="G17" s="9">
        <f t="shared" si="0"/>
        <v>0</v>
      </c>
      <c r="H17" s="9">
        <f t="shared" si="0"/>
        <v>0</v>
      </c>
      <c r="I17" s="9">
        <f t="shared" si="0"/>
        <v>0</v>
      </c>
      <c r="J17" s="9">
        <f t="shared" si="0"/>
        <v>0</v>
      </c>
      <c r="K17" s="9">
        <f t="shared" si="0"/>
        <v>0</v>
      </c>
      <c r="L17" s="9">
        <f t="shared" si="0"/>
        <v>0</v>
      </c>
      <c r="M17" s="9">
        <f t="shared" si="0"/>
        <v>0</v>
      </c>
      <c r="N17" s="9">
        <f t="shared" si="0"/>
        <v>0</v>
      </c>
      <c r="O17" s="9">
        <f t="shared" si="0"/>
        <v>0</v>
      </c>
      <c r="P17" s="9">
        <f t="shared" si="0"/>
        <v>0</v>
      </c>
      <c r="Q17" s="9">
        <f t="shared" si="0"/>
        <v>0</v>
      </c>
      <c r="R17" s="9">
        <f t="shared" si="0"/>
        <v>0</v>
      </c>
      <c r="S17" s="9">
        <f t="shared" si="0"/>
        <v>0</v>
      </c>
      <c r="T17" s="9">
        <f t="shared" si="0"/>
        <v>0</v>
      </c>
      <c r="U17" s="9">
        <f t="shared" si="0"/>
        <v>0</v>
      </c>
      <c r="V17" s="9">
        <f t="shared" si="0"/>
        <v>0</v>
      </c>
      <c r="W17" s="9">
        <f t="shared" si="0"/>
        <v>0</v>
      </c>
    </row>
    <row r="19" spans="1:23" x14ac:dyDescent="0.25">
      <c r="A19" t="s">
        <v>15</v>
      </c>
      <c r="B19" t="s">
        <v>16</v>
      </c>
    </row>
    <row r="20" spans="1:23" x14ac:dyDescent="0.25">
      <c r="B20" t="s">
        <v>17</v>
      </c>
    </row>
  </sheetData>
  <sheetProtection algorithmName="SHA-512" hashValue="m/vBJd5o32a4lEZiok4zQORvKhq9o3cquvWeqERhvETueN9XFyBi/On1va/6UaR45jBjRLoU9HYM0rvrDnpZRg==" saltValue="eUHg7/gKc/Rs2g2GuIVY0Q==" spinCount="100000" sheet="1" objects="1" scenarios="1" selectLockedCells="1"/>
  <mergeCells count="62">
    <mergeCell ref="W13:W16"/>
    <mergeCell ref="R13:R16"/>
    <mergeCell ref="S13:S16"/>
    <mergeCell ref="T13:T16"/>
    <mergeCell ref="U13:U16"/>
    <mergeCell ref="V13:V16"/>
    <mergeCell ref="R7:R11"/>
    <mergeCell ref="S7:S11"/>
    <mergeCell ref="T7:T11"/>
    <mergeCell ref="U7:U11"/>
    <mergeCell ref="V7:V11"/>
    <mergeCell ref="W7:W11"/>
    <mergeCell ref="C13:C16"/>
    <mergeCell ref="D13:D16"/>
    <mergeCell ref="E13:E16"/>
    <mergeCell ref="F13:F16"/>
    <mergeCell ref="G13:G16"/>
    <mergeCell ref="H13:H16"/>
    <mergeCell ref="I13:I16"/>
    <mergeCell ref="J13:J16"/>
    <mergeCell ref="K13:K16"/>
    <mergeCell ref="L13:L16"/>
    <mergeCell ref="M13:M16"/>
    <mergeCell ref="N13:N16"/>
    <mergeCell ref="O13:O16"/>
    <mergeCell ref="P13:P16"/>
    <mergeCell ref="Q13:Q16"/>
    <mergeCell ref="C7:C11"/>
    <mergeCell ref="D7:D11"/>
    <mergeCell ref="E7:E11"/>
    <mergeCell ref="F7:F11"/>
    <mergeCell ref="G7:G11"/>
    <mergeCell ref="P7:P11"/>
    <mergeCell ref="Q7:Q11"/>
    <mergeCell ref="H7:H11"/>
    <mergeCell ref="I7:I11"/>
    <mergeCell ref="J7:J11"/>
    <mergeCell ref="K7:K11"/>
    <mergeCell ref="L7:L11"/>
    <mergeCell ref="M7:M11"/>
    <mergeCell ref="N7:N11"/>
    <mergeCell ref="O7:O11"/>
    <mergeCell ref="O2:O5"/>
    <mergeCell ref="D2:D5"/>
    <mergeCell ref="E2:E5"/>
    <mergeCell ref="F2:F5"/>
    <mergeCell ref="G2:G5"/>
    <mergeCell ref="H2:H5"/>
    <mergeCell ref="I2:I5"/>
    <mergeCell ref="J2:J5"/>
    <mergeCell ref="K2:K5"/>
    <mergeCell ref="L2:L5"/>
    <mergeCell ref="M2:M5"/>
    <mergeCell ref="N2:N5"/>
    <mergeCell ref="V2:V5"/>
    <mergeCell ref="W2:W5"/>
    <mergeCell ref="P2:P5"/>
    <mergeCell ref="Q2:Q5"/>
    <mergeCell ref="R2:R5"/>
    <mergeCell ref="S2:S5"/>
    <mergeCell ref="T2:T5"/>
    <mergeCell ref="U2:U5"/>
  </mergeCells>
  <conditionalFormatting sqref="D7">
    <cfRule type="expression" dxfId="66" priority="220">
      <formula>D7&gt;$C7</formula>
    </cfRule>
  </conditionalFormatting>
  <conditionalFormatting sqref="W7">
    <cfRule type="expression" dxfId="65" priority="201">
      <formula>W7&gt;$C7</formula>
    </cfRule>
  </conditionalFormatting>
  <conditionalFormatting sqref="E7">
    <cfRule type="expression" dxfId="64" priority="219">
      <formula>E7&gt;$C7</formula>
    </cfRule>
  </conditionalFormatting>
  <conditionalFormatting sqref="F7">
    <cfRule type="expression" dxfId="63" priority="218">
      <formula>F7&gt;$C7</formula>
    </cfRule>
  </conditionalFormatting>
  <conditionalFormatting sqref="G7">
    <cfRule type="expression" dxfId="62" priority="217">
      <formula>G7&gt;$C7</formula>
    </cfRule>
  </conditionalFormatting>
  <conditionalFormatting sqref="H7">
    <cfRule type="expression" dxfId="61" priority="216">
      <formula>H7&gt;$C7</formula>
    </cfRule>
  </conditionalFormatting>
  <conditionalFormatting sqref="I7">
    <cfRule type="expression" dxfId="60" priority="215">
      <formula>I7&gt;$C7</formula>
    </cfRule>
  </conditionalFormatting>
  <conditionalFormatting sqref="J7">
    <cfRule type="expression" dxfId="59" priority="214">
      <formula>J7&gt;$C7</formula>
    </cfRule>
  </conditionalFormatting>
  <conditionalFormatting sqref="K7">
    <cfRule type="expression" dxfId="58" priority="213">
      <formula>K7&gt;$C7</formula>
    </cfRule>
  </conditionalFormatting>
  <conditionalFormatting sqref="L7">
    <cfRule type="expression" dxfId="57" priority="212">
      <formula>L7&gt;$C7</formula>
    </cfRule>
  </conditionalFormatting>
  <conditionalFormatting sqref="M7">
    <cfRule type="expression" dxfId="56" priority="211">
      <formula>M7&gt;$C7</formula>
    </cfRule>
  </conditionalFormatting>
  <conditionalFormatting sqref="N7">
    <cfRule type="expression" dxfId="55" priority="210">
      <formula>N7&gt;$C7</formula>
    </cfRule>
  </conditionalFormatting>
  <conditionalFormatting sqref="O7">
    <cfRule type="expression" dxfId="54" priority="209">
      <formula>O7&gt;$C7</formula>
    </cfRule>
  </conditionalFormatting>
  <conditionalFormatting sqref="P7">
    <cfRule type="expression" dxfId="53" priority="208">
      <formula>P7&gt;$C7</formula>
    </cfRule>
  </conditionalFormatting>
  <conditionalFormatting sqref="Q7">
    <cfRule type="expression" dxfId="52" priority="207">
      <formula>Q7&gt;$C7</formula>
    </cfRule>
  </conditionalFormatting>
  <conditionalFormatting sqref="R7">
    <cfRule type="expression" dxfId="51" priority="206">
      <formula>R7&gt;$C7</formula>
    </cfRule>
  </conditionalFormatting>
  <conditionalFormatting sqref="S7">
    <cfRule type="expression" dxfId="50" priority="205">
      <formula>S7&gt;$C7</formula>
    </cfRule>
  </conditionalFormatting>
  <conditionalFormatting sqref="T7">
    <cfRule type="expression" dxfId="49" priority="204">
      <formula>T7&gt;$C7</formula>
    </cfRule>
  </conditionalFormatting>
  <conditionalFormatting sqref="U7">
    <cfRule type="expression" dxfId="48" priority="203">
      <formula>U7&gt;$C7</formula>
    </cfRule>
  </conditionalFormatting>
  <conditionalFormatting sqref="V7">
    <cfRule type="expression" dxfId="47" priority="202">
      <formula>V7&gt;$C7</formula>
    </cfRule>
  </conditionalFormatting>
  <conditionalFormatting sqref="D6">
    <cfRule type="expression" dxfId="46" priority="180">
      <formula>D6&gt;$C6</formula>
    </cfRule>
  </conditionalFormatting>
  <conditionalFormatting sqref="E6:W6">
    <cfRule type="expression" dxfId="45" priority="179">
      <formula>E6&gt;$C6</formula>
    </cfRule>
  </conditionalFormatting>
  <conditionalFormatting sqref="D12">
    <cfRule type="expression" dxfId="44" priority="178">
      <formula>D12&gt;$C12</formula>
    </cfRule>
  </conditionalFormatting>
  <conditionalFormatting sqref="E12:W12">
    <cfRule type="expression" dxfId="43" priority="177">
      <formula>E12&gt;$C12</formula>
    </cfRule>
  </conditionalFormatting>
  <conditionalFormatting sqref="D13">
    <cfRule type="expression" dxfId="42" priority="160">
      <formula>D13&gt;$C13</formula>
    </cfRule>
  </conditionalFormatting>
  <conditionalFormatting sqref="W13">
    <cfRule type="expression" dxfId="41" priority="141">
      <formula>W13&gt;$C13</formula>
    </cfRule>
  </conditionalFormatting>
  <conditionalFormatting sqref="E13">
    <cfRule type="expression" dxfId="40" priority="159">
      <formula>E13&gt;$C13</formula>
    </cfRule>
  </conditionalFormatting>
  <conditionalFormatting sqref="F13">
    <cfRule type="expression" dxfId="39" priority="158">
      <formula>F13&gt;$C13</formula>
    </cfRule>
  </conditionalFormatting>
  <conditionalFormatting sqref="G13">
    <cfRule type="expression" dxfId="38" priority="157">
      <formula>G13&gt;$C13</formula>
    </cfRule>
  </conditionalFormatting>
  <conditionalFormatting sqref="H13">
    <cfRule type="expression" dxfId="37" priority="156">
      <formula>H13&gt;$C13</formula>
    </cfRule>
  </conditionalFormatting>
  <conditionalFormatting sqref="I13">
    <cfRule type="expression" dxfId="36" priority="155">
      <formula>I13&gt;$C13</formula>
    </cfRule>
  </conditionalFormatting>
  <conditionalFormatting sqref="J13">
    <cfRule type="expression" dxfId="35" priority="154">
      <formula>J13&gt;$C13</formula>
    </cfRule>
  </conditionalFormatting>
  <conditionalFormatting sqref="K13">
    <cfRule type="expression" dxfId="34" priority="153">
      <formula>K13&gt;$C13</formula>
    </cfRule>
  </conditionalFormatting>
  <conditionalFormatting sqref="L13">
    <cfRule type="expression" dxfId="33" priority="152">
      <formula>L13&gt;$C13</formula>
    </cfRule>
  </conditionalFormatting>
  <conditionalFormatting sqref="M13">
    <cfRule type="expression" dxfId="32" priority="151">
      <formula>M13&gt;$C13</formula>
    </cfRule>
  </conditionalFormatting>
  <conditionalFormatting sqref="N13">
    <cfRule type="expression" dxfId="31" priority="150">
      <formula>N13&gt;$C13</formula>
    </cfRule>
  </conditionalFormatting>
  <conditionalFormatting sqref="O13">
    <cfRule type="expression" dxfId="30" priority="149">
      <formula>O13&gt;$C13</formula>
    </cfRule>
  </conditionalFormatting>
  <conditionalFormatting sqref="P13">
    <cfRule type="expression" dxfId="29" priority="148">
      <formula>P13&gt;$C13</formula>
    </cfRule>
  </conditionalFormatting>
  <conditionalFormatting sqref="Q13">
    <cfRule type="expression" dxfId="28" priority="147">
      <formula>Q13&gt;$C13</formula>
    </cfRule>
  </conditionalFormatting>
  <conditionalFormatting sqref="R13">
    <cfRule type="expression" dxfId="27" priority="146">
      <formula>R13&gt;$C13</formula>
    </cfRule>
  </conditionalFormatting>
  <conditionalFormatting sqref="S13">
    <cfRule type="expression" dxfId="26" priority="145">
      <formula>S13&gt;$C13</formula>
    </cfRule>
  </conditionalFormatting>
  <conditionalFormatting sqref="T13">
    <cfRule type="expression" dxfId="25" priority="144">
      <formula>T13&gt;$C13</formula>
    </cfRule>
  </conditionalFormatting>
  <conditionalFormatting sqref="U13">
    <cfRule type="expression" dxfId="24" priority="143">
      <formula>U13&gt;$C13</formula>
    </cfRule>
  </conditionalFormatting>
  <conditionalFormatting sqref="V13">
    <cfRule type="expression" dxfId="23" priority="142">
      <formula>V13&gt;$C13</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W16"/>
  <sheetViews>
    <sheetView workbookViewId="0">
      <pane xSplit="2" ySplit="5" topLeftCell="C6" activePane="bottomRight" state="frozen"/>
      <selection pane="topRight" activeCell="C1" sqref="C1"/>
      <selection pane="bottomLeft" activeCell="A6" sqref="A6"/>
      <selection pane="bottomRight" activeCell="D12" sqref="D12"/>
    </sheetView>
  </sheetViews>
  <sheetFormatPr defaultRowHeight="15" x14ac:dyDescent="0.25"/>
  <cols>
    <col min="1" max="1" width="6.140625" customWidth="1"/>
    <col min="2" max="2" width="57.28515625" customWidth="1"/>
    <col min="4" max="23" width="6" customWidth="1"/>
  </cols>
  <sheetData>
    <row r="1" spans="1:23" ht="18.75" x14ac:dyDescent="0.3">
      <c r="A1" s="2" t="str">
        <f>Learners!A1</f>
        <v>5N2706 Care of the Older Person</v>
      </c>
    </row>
    <row r="2" spans="1:23" x14ac:dyDescent="0.25">
      <c r="D2" s="39" t="str">
        <f>Learners!$C11&amp;", "&amp;Learners!$B11</f>
        <v xml:space="preserve">, </v>
      </c>
      <c r="E2" s="39" t="str">
        <f>Learners!$C12&amp;", "&amp;Learners!$B12</f>
        <v xml:space="preserve">, </v>
      </c>
      <c r="F2" s="39" t="str">
        <f>Learners!$C13&amp;", "&amp;Learners!$B13</f>
        <v xml:space="preserve">, </v>
      </c>
      <c r="G2" s="39" t="str">
        <f>Learners!$C14&amp;", "&amp;Learners!$B14</f>
        <v xml:space="preserve">, </v>
      </c>
      <c r="H2" s="39" t="str">
        <f>Learners!$C15&amp;", "&amp;Learners!$B15</f>
        <v xml:space="preserve">, </v>
      </c>
      <c r="I2" s="39" t="str">
        <f>Learners!$C16&amp;", "&amp;Learners!$B16</f>
        <v xml:space="preserve">, </v>
      </c>
      <c r="J2" s="39" t="str">
        <f>Learners!$C17&amp;", "&amp;Learners!$B17</f>
        <v xml:space="preserve">, </v>
      </c>
      <c r="K2" s="39" t="str">
        <f>Learners!$C18&amp;", "&amp;Learners!$B18</f>
        <v xml:space="preserve">, </v>
      </c>
      <c r="L2" s="39" t="str">
        <f>Learners!$C19&amp;", "&amp;Learners!$B19</f>
        <v xml:space="preserve">, </v>
      </c>
      <c r="M2" s="39" t="str">
        <f>Learners!$C20&amp;", "&amp;Learners!$B20</f>
        <v xml:space="preserve">, </v>
      </c>
      <c r="N2" s="39" t="str">
        <f>Learners!$C21&amp;", "&amp;Learners!$B21</f>
        <v xml:space="preserve">, </v>
      </c>
      <c r="O2" s="39" t="str">
        <f>Learners!$C22&amp;", "&amp;Learners!$B22</f>
        <v xml:space="preserve">, </v>
      </c>
      <c r="P2" s="39" t="str">
        <f>Learners!$C23&amp;", "&amp;Learners!$B23</f>
        <v xml:space="preserve">, </v>
      </c>
      <c r="Q2" s="39" t="str">
        <f>Learners!$C24&amp;", "&amp;Learners!$B24</f>
        <v xml:space="preserve">, </v>
      </c>
      <c r="R2" s="39" t="str">
        <f>Learners!$C25&amp;", "&amp;Learners!$B25</f>
        <v xml:space="preserve">, </v>
      </c>
      <c r="S2" s="39" t="str">
        <f>Learners!$C26&amp;", "&amp;Learners!$B26</f>
        <v xml:space="preserve">, </v>
      </c>
      <c r="T2" s="39" t="str">
        <f>Learners!$C27&amp;", "&amp;Learners!$B27</f>
        <v xml:space="preserve">, </v>
      </c>
      <c r="U2" s="39" t="str">
        <f>Learners!$C28&amp;", "&amp;Learners!$B28</f>
        <v xml:space="preserve">, </v>
      </c>
      <c r="V2" s="39" t="str">
        <f>Learners!$C29&amp;", "&amp;Learners!$B29</f>
        <v xml:space="preserve">, </v>
      </c>
      <c r="W2" s="39" t="str">
        <f>Learners!$C30&amp;", "&amp;Learners!$B30</f>
        <v xml:space="preserve">, </v>
      </c>
    </row>
    <row r="3" spans="1:23" ht="18.75" x14ac:dyDescent="0.3">
      <c r="A3" s="2" t="s">
        <v>29</v>
      </c>
      <c r="D3" s="40"/>
      <c r="E3" s="40"/>
      <c r="F3" s="40"/>
      <c r="G3" s="40"/>
      <c r="H3" s="40"/>
      <c r="I3" s="40"/>
      <c r="J3" s="40"/>
      <c r="K3" s="40"/>
      <c r="L3" s="40"/>
      <c r="M3" s="40"/>
      <c r="N3" s="40"/>
      <c r="O3" s="40"/>
      <c r="P3" s="40"/>
      <c r="Q3" s="40"/>
      <c r="R3" s="40"/>
      <c r="S3" s="40"/>
      <c r="T3" s="40"/>
      <c r="U3" s="40"/>
      <c r="V3" s="40"/>
      <c r="W3" s="40"/>
    </row>
    <row r="4" spans="1:23" x14ac:dyDescent="0.25">
      <c r="D4" s="40"/>
      <c r="E4" s="40"/>
      <c r="F4" s="40"/>
      <c r="G4" s="40"/>
      <c r="H4" s="40"/>
      <c r="I4" s="40"/>
      <c r="J4" s="40"/>
      <c r="K4" s="40"/>
      <c r="L4" s="40"/>
      <c r="M4" s="40"/>
      <c r="N4" s="40"/>
      <c r="O4" s="40"/>
      <c r="P4" s="40"/>
      <c r="Q4" s="40"/>
      <c r="R4" s="40"/>
      <c r="S4" s="40"/>
      <c r="T4" s="40"/>
      <c r="U4" s="40"/>
      <c r="V4" s="40"/>
      <c r="W4" s="40"/>
    </row>
    <row r="5" spans="1:23" ht="30" x14ac:dyDescent="0.25">
      <c r="A5" s="10" t="s">
        <v>11</v>
      </c>
      <c r="B5" s="11"/>
      <c r="C5" s="12" t="s">
        <v>12</v>
      </c>
      <c r="D5" s="41"/>
      <c r="E5" s="41"/>
      <c r="F5" s="41"/>
      <c r="G5" s="41"/>
      <c r="H5" s="41"/>
      <c r="I5" s="41"/>
      <c r="J5" s="41"/>
      <c r="K5" s="41"/>
      <c r="L5" s="41"/>
      <c r="M5" s="41"/>
      <c r="N5" s="41"/>
      <c r="O5" s="41"/>
      <c r="P5" s="41"/>
      <c r="Q5" s="41"/>
      <c r="R5" s="41"/>
      <c r="S5" s="41"/>
      <c r="T5" s="41"/>
      <c r="U5" s="41"/>
      <c r="V5" s="41"/>
      <c r="W5" s="41"/>
    </row>
    <row r="6" spans="1:23" x14ac:dyDescent="0.25">
      <c r="A6" s="21" t="s">
        <v>41</v>
      </c>
      <c r="B6" s="22"/>
      <c r="C6" s="23"/>
      <c r="D6" s="24"/>
      <c r="E6" s="24"/>
      <c r="F6" s="24"/>
      <c r="G6" s="24"/>
      <c r="H6" s="24"/>
      <c r="I6" s="24"/>
      <c r="J6" s="24"/>
      <c r="K6" s="24"/>
      <c r="L6" s="24"/>
      <c r="M6" s="24"/>
      <c r="N6" s="24"/>
      <c r="O6" s="24"/>
      <c r="P6" s="24"/>
      <c r="Q6" s="24"/>
      <c r="R6" s="24"/>
      <c r="S6" s="24"/>
      <c r="T6" s="24"/>
      <c r="U6" s="24"/>
      <c r="V6" s="24"/>
      <c r="W6" s="24"/>
    </row>
    <row r="7" spans="1:23" ht="45" customHeight="1" x14ac:dyDescent="0.25">
      <c r="A7" s="51" t="s">
        <v>13</v>
      </c>
      <c r="B7" s="38" t="s">
        <v>42</v>
      </c>
      <c r="C7" s="27">
        <v>10</v>
      </c>
      <c r="D7" s="30"/>
      <c r="E7" s="30"/>
      <c r="F7" s="30"/>
      <c r="G7" s="30"/>
      <c r="H7" s="30"/>
      <c r="I7" s="30"/>
      <c r="J7" s="30"/>
      <c r="K7" s="30"/>
      <c r="L7" s="30"/>
      <c r="M7" s="30"/>
      <c r="N7" s="30"/>
      <c r="O7" s="30"/>
      <c r="P7" s="30"/>
      <c r="Q7" s="30"/>
      <c r="R7" s="30"/>
      <c r="S7" s="30"/>
      <c r="T7" s="30"/>
      <c r="U7" s="30"/>
      <c r="V7" s="30"/>
      <c r="W7" s="30"/>
    </row>
    <row r="8" spans="1:23" ht="39.950000000000003" customHeight="1" x14ac:dyDescent="0.25">
      <c r="A8" s="51" t="s">
        <v>13</v>
      </c>
      <c r="B8" s="38" t="s">
        <v>43</v>
      </c>
      <c r="C8" s="27">
        <v>10</v>
      </c>
      <c r="D8" s="31"/>
      <c r="E8" s="31"/>
      <c r="F8" s="31"/>
      <c r="G8" s="31"/>
      <c r="H8" s="31"/>
      <c r="I8" s="31"/>
      <c r="J8" s="31"/>
      <c r="K8" s="31"/>
      <c r="L8" s="31"/>
      <c r="M8" s="31"/>
      <c r="N8" s="31"/>
      <c r="O8" s="31"/>
      <c r="P8" s="31"/>
      <c r="Q8" s="31"/>
      <c r="R8" s="31"/>
      <c r="S8" s="31"/>
      <c r="T8" s="31"/>
      <c r="U8" s="31"/>
      <c r="V8" s="31"/>
      <c r="W8" s="31"/>
    </row>
    <row r="9" spans="1:23" ht="45.75" customHeight="1" x14ac:dyDescent="0.25">
      <c r="A9" s="51" t="s">
        <v>13</v>
      </c>
      <c r="B9" s="38" t="s">
        <v>48</v>
      </c>
      <c r="C9" s="27">
        <v>10</v>
      </c>
      <c r="D9" s="31"/>
      <c r="E9" s="31"/>
      <c r="F9" s="31"/>
      <c r="G9" s="31"/>
      <c r="H9" s="31"/>
      <c r="I9" s="31"/>
      <c r="J9" s="31"/>
      <c r="K9" s="31"/>
      <c r="L9" s="31"/>
      <c r="M9" s="31"/>
      <c r="N9" s="31"/>
      <c r="O9" s="31"/>
      <c r="P9" s="31"/>
      <c r="Q9" s="31"/>
      <c r="R9" s="31"/>
      <c r="S9" s="31"/>
      <c r="T9" s="31"/>
      <c r="U9" s="31"/>
      <c r="V9" s="31"/>
      <c r="W9" s="31"/>
    </row>
    <row r="10" spans="1:23" ht="45" customHeight="1" x14ac:dyDescent="0.25">
      <c r="A10" s="51" t="s">
        <v>13</v>
      </c>
      <c r="B10" s="38" t="s">
        <v>44</v>
      </c>
      <c r="C10" s="27">
        <v>10</v>
      </c>
      <c r="D10" s="31"/>
      <c r="E10" s="31"/>
      <c r="F10" s="31"/>
      <c r="G10" s="31"/>
      <c r="H10" s="31"/>
      <c r="I10" s="31"/>
      <c r="J10" s="31"/>
      <c r="K10" s="31"/>
      <c r="L10" s="31"/>
      <c r="M10" s="31"/>
      <c r="N10" s="31"/>
      <c r="O10" s="31"/>
      <c r="P10" s="31"/>
      <c r="Q10" s="31"/>
      <c r="R10" s="31"/>
      <c r="S10" s="31"/>
      <c r="T10" s="31"/>
      <c r="U10" s="31"/>
      <c r="V10" s="31"/>
      <c r="W10" s="31"/>
    </row>
    <row r="11" spans="1:23" ht="39.950000000000003" customHeight="1" x14ac:dyDescent="0.25">
      <c r="A11" s="51" t="s">
        <v>13</v>
      </c>
      <c r="B11" s="38" t="s">
        <v>45</v>
      </c>
      <c r="C11" s="27">
        <v>10</v>
      </c>
      <c r="D11" s="31"/>
      <c r="E11" s="31"/>
      <c r="F11" s="31"/>
      <c r="G11" s="31"/>
      <c r="H11" s="31"/>
      <c r="I11" s="31"/>
      <c r="J11" s="31"/>
      <c r="K11" s="31"/>
      <c r="L11" s="31"/>
      <c r="M11" s="31"/>
      <c r="N11" s="31"/>
      <c r="O11" s="31"/>
      <c r="P11" s="31"/>
      <c r="Q11" s="31"/>
      <c r="R11" s="31"/>
      <c r="S11" s="31"/>
      <c r="T11" s="31"/>
      <c r="U11" s="31"/>
      <c r="V11" s="31"/>
      <c r="W11" s="31"/>
    </row>
    <row r="12" spans="1:23" ht="39.950000000000003" customHeight="1" x14ac:dyDescent="0.25">
      <c r="A12" s="51" t="s">
        <v>13</v>
      </c>
      <c r="B12" s="52" t="s">
        <v>46</v>
      </c>
      <c r="C12" s="27">
        <v>10</v>
      </c>
      <c r="D12" s="31"/>
      <c r="E12" s="31"/>
      <c r="F12" s="31"/>
      <c r="G12" s="31"/>
      <c r="H12" s="31"/>
      <c r="I12" s="31"/>
      <c r="J12" s="31"/>
      <c r="K12" s="31"/>
      <c r="L12" s="31"/>
      <c r="M12" s="31"/>
      <c r="N12" s="31"/>
      <c r="O12" s="31"/>
      <c r="P12" s="31"/>
      <c r="Q12" s="31"/>
      <c r="R12" s="31"/>
      <c r="S12" s="31"/>
      <c r="T12" s="31"/>
      <c r="U12" s="31"/>
      <c r="V12" s="31"/>
      <c r="W12" s="31"/>
    </row>
    <row r="13" spans="1:23" x14ac:dyDescent="0.25">
      <c r="A13" s="36" t="s">
        <v>14</v>
      </c>
      <c r="B13" s="36"/>
      <c r="C13" s="37">
        <f>SUM(C6:C12)</f>
        <v>60</v>
      </c>
      <c r="D13" s="9">
        <f t="shared" ref="C13:W13" si="0">SUM(D6:D12)</f>
        <v>0</v>
      </c>
      <c r="E13" s="9">
        <f t="shared" si="0"/>
        <v>0</v>
      </c>
      <c r="F13" s="9">
        <f t="shared" si="0"/>
        <v>0</v>
      </c>
      <c r="G13" s="9">
        <f t="shared" si="0"/>
        <v>0</v>
      </c>
      <c r="H13" s="9">
        <f t="shared" si="0"/>
        <v>0</v>
      </c>
      <c r="I13" s="9">
        <f t="shared" si="0"/>
        <v>0</v>
      </c>
      <c r="J13" s="9">
        <f t="shared" si="0"/>
        <v>0</v>
      </c>
      <c r="K13" s="9">
        <f t="shared" si="0"/>
        <v>0</v>
      </c>
      <c r="L13" s="9">
        <f t="shared" si="0"/>
        <v>0</v>
      </c>
      <c r="M13" s="9">
        <f t="shared" si="0"/>
        <v>0</v>
      </c>
      <c r="N13" s="9">
        <f t="shared" si="0"/>
        <v>0</v>
      </c>
      <c r="O13" s="9">
        <f t="shared" si="0"/>
        <v>0</v>
      </c>
      <c r="P13" s="9">
        <f t="shared" si="0"/>
        <v>0</v>
      </c>
      <c r="Q13" s="9">
        <f t="shared" si="0"/>
        <v>0</v>
      </c>
      <c r="R13" s="9">
        <f t="shared" si="0"/>
        <v>0</v>
      </c>
      <c r="S13" s="9">
        <f t="shared" si="0"/>
        <v>0</v>
      </c>
      <c r="T13" s="9">
        <f t="shared" si="0"/>
        <v>0</v>
      </c>
      <c r="U13" s="9">
        <f t="shared" si="0"/>
        <v>0</v>
      </c>
      <c r="V13" s="9">
        <f t="shared" si="0"/>
        <v>0</v>
      </c>
      <c r="W13" s="9">
        <f t="shared" si="0"/>
        <v>0</v>
      </c>
    </row>
    <row r="15" spans="1:23" x14ac:dyDescent="0.25">
      <c r="A15" t="s">
        <v>15</v>
      </c>
      <c r="B15" t="s">
        <v>16</v>
      </c>
    </row>
    <row r="16" spans="1:23" x14ac:dyDescent="0.25">
      <c r="B16" t="s">
        <v>17</v>
      </c>
    </row>
  </sheetData>
  <sheetProtection algorithmName="SHA-512" hashValue="BNSr2s8X+mfa6HYDP0o0X8VNA/Vwm4EZ0hJwpRO2ySdohBc7SiwomTPOSwiqFEi11dL/86yF3XMtTRB7obezdQ==" saltValue="rW2QGcgsvpBEzLNFSmWvzw==" spinCount="100000" sheet="1" objects="1" scenarios="1" selectLockedCells="1"/>
  <mergeCells count="20">
    <mergeCell ref="O2:O5"/>
    <mergeCell ref="D2:D5"/>
    <mergeCell ref="E2:E5"/>
    <mergeCell ref="F2:F5"/>
    <mergeCell ref="G2:G5"/>
    <mergeCell ref="H2:H5"/>
    <mergeCell ref="I2:I5"/>
    <mergeCell ref="J2:J5"/>
    <mergeCell ref="K2:K5"/>
    <mergeCell ref="L2:L5"/>
    <mergeCell ref="M2:M5"/>
    <mergeCell ref="N2:N5"/>
    <mergeCell ref="V2:V5"/>
    <mergeCell ref="W2:W5"/>
    <mergeCell ref="P2:P5"/>
    <mergeCell ref="Q2:Q5"/>
    <mergeCell ref="R2:R5"/>
    <mergeCell ref="S2:S5"/>
    <mergeCell ref="T2:T5"/>
    <mergeCell ref="U2:U5"/>
  </mergeCells>
  <conditionalFormatting sqref="D7:D12">
    <cfRule type="expression" dxfId="22" priority="220">
      <formula>D7&gt;$C7</formula>
    </cfRule>
  </conditionalFormatting>
  <conditionalFormatting sqref="W7:W12">
    <cfRule type="expression" dxfId="21" priority="201">
      <formula>W7&gt;$C7</formula>
    </cfRule>
  </conditionalFormatting>
  <conditionalFormatting sqref="E7:E12">
    <cfRule type="expression" dxfId="20" priority="219">
      <formula>E7&gt;$C7</formula>
    </cfRule>
  </conditionalFormatting>
  <conditionalFormatting sqref="F7:F12">
    <cfRule type="expression" dxfId="19" priority="218">
      <formula>F7&gt;$C7</formula>
    </cfRule>
  </conditionalFormatting>
  <conditionalFormatting sqref="G7:G12">
    <cfRule type="expression" dxfId="18" priority="217">
      <formula>G7&gt;$C7</formula>
    </cfRule>
  </conditionalFormatting>
  <conditionalFormatting sqref="H7:H12">
    <cfRule type="expression" dxfId="17" priority="216">
      <formula>H7&gt;$C7</formula>
    </cfRule>
  </conditionalFormatting>
  <conditionalFormatting sqref="I7:I12">
    <cfRule type="expression" dxfId="16" priority="215">
      <formula>I7&gt;$C7</formula>
    </cfRule>
  </conditionalFormatting>
  <conditionalFormatting sqref="J7:J12">
    <cfRule type="expression" dxfId="15" priority="214">
      <formula>J7&gt;$C7</formula>
    </cfRule>
  </conditionalFormatting>
  <conditionalFormatting sqref="K7:K12">
    <cfRule type="expression" dxfId="14" priority="213">
      <formula>K7&gt;$C7</formula>
    </cfRule>
  </conditionalFormatting>
  <conditionalFormatting sqref="L7:L12">
    <cfRule type="expression" dxfId="13" priority="212">
      <formula>L7&gt;$C7</formula>
    </cfRule>
  </conditionalFormatting>
  <conditionalFormatting sqref="M7:M12">
    <cfRule type="expression" dxfId="12" priority="211">
      <formula>M7&gt;$C7</formula>
    </cfRule>
  </conditionalFormatting>
  <conditionalFormatting sqref="N7:N12">
    <cfRule type="expression" dxfId="11" priority="210">
      <formula>N7&gt;$C7</formula>
    </cfRule>
  </conditionalFormatting>
  <conditionalFormatting sqref="O7:O12">
    <cfRule type="expression" dxfId="10" priority="209">
      <formula>O7&gt;$C7</formula>
    </cfRule>
  </conditionalFormatting>
  <conditionalFormatting sqref="P7:P12">
    <cfRule type="expression" dxfId="9" priority="208">
      <formula>P7&gt;$C7</formula>
    </cfRule>
  </conditionalFormatting>
  <conditionalFormatting sqref="Q7:Q12">
    <cfRule type="expression" dxfId="8" priority="207">
      <formula>Q7&gt;$C7</formula>
    </cfRule>
  </conditionalFormatting>
  <conditionalFormatting sqref="R7:R12">
    <cfRule type="expression" dxfId="7" priority="206">
      <formula>R7&gt;$C7</formula>
    </cfRule>
  </conditionalFormatting>
  <conditionalFormatting sqref="S7:S12">
    <cfRule type="expression" dxfId="6" priority="205">
      <formula>S7&gt;$C7</formula>
    </cfRule>
  </conditionalFormatting>
  <conditionalFormatting sqref="T7:T12">
    <cfRule type="expression" dxfId="5" priority="204">
      <formula>T7&gt;$C7</formula>
    </cfRule>
  </conditionalFormatting>
  <conditionalFormatting sqref="U7:U12">
    <cfRule type="expression" dxfId="4" priority="203">
      <formula>U7&gt;$C7</formula>
    </cfRule>
  </conditionalFormatting>
  <conditionalFormatting sqref="V7:V12">
    <cfRule type="expression" dxfId="3" priority="202">
      <formula>V7&gt;$C7</formula>
    </cfRule>
  </conditionalFormatting>
  <conditionalFormatting sqref="D6">
    <cfRule type="expression" dxfId="2" priority="180">
      <formula>D6&gt;$C6</formula>
    </cfRule>
  </conditionalFormatting>
  <conditionalFormatting sqref="E6:W6">
    <cfRule type="expression" dxfId="1" priority="179">
      <formula>E6&gt;$C6</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topLeftCell="A2" workbookViewId="0">
      <selection activeCell="I13" sqref="I13"/>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3" t="s">
        <v>18</v>
      </c>
    </row>
    <row r="2" spans="1:9" ht="21" x14ac:dyDescent="0.35">
      <c r="A2" s="14" t="s">
        <v>19</v>
      </c>
    </row>
    <row r="4" spans="1:9" ht="18.75" x14ac:dyDescent="0.3">
      <c r="A4" s="2" t="str">
        <f>Learners!A1</f>
        <v>5N2706 Care of the Older Person</v>
      </c>
    </row>
    <row r="6" spans="1:9" x14ac:dyDescent="0.25">
      <c r="A6" s="16" t="s">
        <v>7</v>
      </c>
      <c r="B6" s="16" t="s">
        <v>9</v>
      </c>
      <c r="C6" s="16" t="s">
        <v>8</v>
      </c>
      <c r="D6" s="17" t="s">
        <v>20</v>
      </c>
      <c r="E6" s="17" t="s">
        <v>21</v>
      </c>
      <c r="F6" s="17" t="s">
        <v>22</v>
      </c>
      <c r="G6" s="17" t="s">
        <v>23</v>
      </c>
      <c r="H6" s="17" t="s">
        <v>24</v>
      </c>
      <c r="I6" s="17" t="s">
        <v>25</v>
      </c>
    </row>
    <row r="7" spans="1:9" ht="23.25" customHeight="1" x14ac:dyDescent="0.25">
      <c r="A7" s="20">
        <v>1</v>
      </c>
      <c r="B7" s="25" t="str">
        <f>IF(Learners!C11="","",Learners!C11)</f>
        <v/>
      </c>
      <c r="C7" s="25" t="str">
        <f>IF(Learners!B11="","",Learners!B11)</f>
        <v/>
      </c>
      <c r="D7" s="20" t="str">
        <f>IF(Learners!D$11="","",Learners!D$11)</f>
        <v/>
      </c>
      <c r="E7" s="20">
        <f>Project!$D$17</f>
        <v>0</v>
      </c>
      <c r="F7" s="20">
        <f>'Skills Demo'!$D$13</f>
        <v>0</v>
      </c>
      <c r="G7" s="20" t="str">
        <f t="shared" ref="G7:G26" si="0">IF(B7="","",SUM(E7:F7))</f>
        <v/>
      </c>
      <c r="H7" s="20" t="str">
        <f>IF(G7="","",IF(G7&gt;79,"D",IF(G7&gt;64,"M", IF(G7&gt;49,"P",IF(G7&lt;50,"U")))))</f>
        <v/>
      </c>
      <c r="I7" s="26"/>
    </row>
    <row r="8" spans="1:9" ht="23.25" customHeight="1" x14ac:dyDescent="0.25">
      <c r="A8" s="27">
        <v>2</v>
      </c>
      <c r="B8" s="28" t="str">
        <f>IF(Learners!C12="","",Learners!C12)</f>
        <v/>
      </c>
      <c r="C8" s="28" t="str">
        <f>IF(Learners!B12="","",Learners!B12)</f>
        <v/>
      </c>
      <c r="D8" s="27" t="str">
        <f>IF(Learners!D12="","",Learners!D12)</f>
        <v/>
      </c>
      <c r="E8" s="27">
        <f>Project!$E$17</f>
        <v>0</v>
      </c>
      <c r="F8" s="27">
        <f>'Skills Demo'!$E$13</f>
        <v>0</v>
      </c>
      <c r="G8" s="27" t="str">
        <f t="shared" si="0"/>
        <v/>
      </c>
      <c r="H8" s="19" t="str">
        <f t="shared" ref="H8:H26" si="1">IF(G8="","",IF(G8&gt;79,"D",IF(G8&gt;64,"M", IF(G8&gt;49,"P",IF(G8&lt;50,"U")))))</f>
        <v/>
      </c>
      <c r="I8" s="29"/>
    </row>
    <row r="9" spans="1:9" ht="23.25" customHeight="1" x14ac:dyDescent="0.25">
      <c r="A9" s="20">
        <v>3</v>
      </c>
      <c r="B9" s="25" t="str">
        <f>IF(Learners!C13="","",Learners!C13)</f>
        <v/>
      </c>
      <c r="C9" s="25" t="str">
        <f>IF(Learners!B13="","",Learners!B13)</f>
        <v/>
      </c>
      <c r="D9" s="20" t="str">
        <f>IF(Learners!D13="","",Learners!D13)</f>
        <v/>
      </c>
      <c r="E9" s="20">
        <f>Project!$F$17</f>
        <v>0</v>
      </c>
      <c r="F9" s="20">
        <f>'Skills Demo'!$F$13</f>
        <v>0</v>
      </c>
      <c r="G9" s="20" t="str">
        <f t="shared" si="0"/>
        <v/>
      </c>
      <c r="H9" s="20" t="str">
        <f t="shared" si="1"/>
        <v/>
      </c>
      <c r="I9" s="26"/>
    </row>
    <row r="10" spans="1:9" ht="23.25" customHeight="1" x14ac:dyDescent="0.25">
      <c r="A10" s="27">
        <v>4</v>
      </c>
      <c r="B10" s="28" t="str">
        <f>IF(Learners!C14="","",Learners!C14)</f>
        <v/>
      </c>
      <c r="C10" s="28" t="str">
        <f>IF(Learners!B14="","",Learners!B14)</f>
        <v/>
      </c>
      <c r="D10" s="27" t="str">
        <f>IF(Learners!D14="","",Learners!D14)</f>
        <v/>
      </c>
      <c r="E10" s="27">
        <f>Project!$G$17</f>
        <v>0</v>
      </c>
      <c r="F10" s="27">
        <f>'Skills Demo'!$G$13</f>
        <v>0</v>
      </c>
      <c r="G10" s="27" t="str">
        <f t="shared" si="0"/>
        <v/>
      </c>
      <c r="H10" s="19" t="str">
        <f t="shared" si="1"/>
        <v/>
      </c>
      <c r="I10" s="29"/>
    </row>
    <row r="11" spans="1:9" ht="23.25" customHeight="1" x14ac:dyDescent="0.25">
      <c r="A11" s="20">
        <v>5</v>
      </c>
      <c r="B11" s="25" t="str">
        <f>IF(Learners!C15="","",Learners!C15)</f>
        <v/>
      </c>
      <c r="C11" s="25" t="str">
        <f>IF(Learners!B15="","",Learners!B15)</f>
        <v/>
      </c>
      <c r="D11" s="20" t="str">
        <f>IF(Learners!D15="","",Learners!D15)</f>
        <v/>
      </c>
      <c r="E11" s="20">
        <f>Project!$H$17</f>
        <v>0</v>
      </c>
      <c r="F11" s="20">
        <f>'Skills Demo'!$H$13</f>
        <v>0</v>
      </c>
      <c r="G11" s="20" t="str">
        <f t="shared" si="0"/>
        <v/>
      </c>
      <c r="H11" s="20" t="str">
        <f t="shared" si="1"/>
        <v/>
      </c>
      <c r="I11" s="26"/>
    </row>
    <row r="12" spans="1:9" ht="23.25" customHeight="1" x14ac:dyDescent="0.25">
      <c r="A12" s="27">
        <v>6</v>
      </c>
      <c r="B12" s="28" t="str">
        <f>IF(Learners!C16="","",Learners!C16)</f>
        <v/>
      </c>
      <c r="C12" s="28" t="str">
        <f>IF(Learners!B16="","",Learners!B16)</f>
        <v/>
      </c>
      <c r="D12" s="27" t="str">
        <f>IF(Learners!D16="","",Learners!D16)</f>
        <v/>
      </c>
      <c r="E12" s="27">
        <f>Project!$I$17</f>
        <v>0</v>
      </c>
      <c r="F12" s="27">
        <f>'Skills Demo'!$I$13</f>
        <v>0</v>
      </c>
      <c r="G12" s="27" t="str">
        <f t="shared" si="0"/>
        <v/>
      </c>
      <c r="H12" s="19" t="str">
        <f t="shared" si="1"/>
        <v/>
      </c>
      <c r="I12" s="29"/>
    </row>
    <row r="13" spans="1:9" ht="23.25" customHeight="1" x14ac:dyDescent="0.25">
      <c r="A13" s="20">
        <v>7</v>
      </c>
      <c r="B13" s="25" t="str">
        <f>IF(Learners!C17="","",Learners!C17)</f>
        <v/>
      </c>
      <c r="C13" s="25" t="str">
        <f>IF(Learners!B17="","",Learners!B17)</f>
        <v/>
      </c>
      <c r="D13" s="20" t="str">
        <f>IF(Learners!D17="","",Learners!D17)</f>
        <v/>
      </c>
      <c r="E13" s="20">
        <f>Project!$J$17</f>
        <v>0</v>
      </c>
      <c r="F13" s="20">
        <f>'Skills Demo'!$J$13</f>
        <v>0</v>
      </c>
      <c r="G13" s="20" t="str">
        <f t="shared" si="0"/>
        <v/>
      </c>
      <c r="H13" s="20" t="str">
        <f t="shared" si="1"/>
        <v/>
      </c>
      <c r="I13" s="26"/>
    </row>
    <row r="14" spans="1:9" ht="23.25" customHeight="1" x14ac:dyDescent="0.25">
      <c r="A14" s="27">
        <v>8</v>
      </c>
      <c r="B14" s="28" t="str">
        <f>IF(Learners!C18="","",Learners!C18)</f>
        <v/>
      </c>
      <c r="C14" s="28" t="str">
        <f>IF(Learners!B18="","",Learners!B18)</f>
        <v/>
      </c>
      <c r="D14" s="27" t="str">
        <f>IF(Learners!D18="","",Learners!D18)</f>
        <v/>
      </c>
      <c r="E14" s="27">
        <f>Project!$K$17</f>
        <v>0</v>
      </c>
      <c r="F14" s="27">
        <f>'Skills Demo'!$K$13</f>
        <v>0</v>
      </c>
      <c r="G14" s="27" t="str">
        <f t="shared" si="0"/>
        <v/>
      </c>
      <c r="H14" s="19" t="str">
        <f t="shared" si="1"/>
        <v/>
      </c>
      <c r="I14" s="29"/>
    </row>
    <row r="15" spans="1:9" ht="23.25" customHeight="1" x14ac:dyDescent="0.25">
      <c r="A15" s="20">
        <v>9</v>
      </c>
      <c r="B15" s="25" t="str">
        <f>IF(Learners!C19="","",Learners!C19)</f>
        <v/>
      </c>
      <c r="C15" s="25" t="str">
        <f>IF(Learners!B19="","",Learners!B19)</f>
        <v/>
      </c>
      <c r="D15" s="20" t="str">
        <f>IF(Learners!D19="","",Learners!D19)</f>
        <v/>
      </c>
      <c r="E15" s="20">
        <f>Project!$L$17</f>
        <v>0</v>
      </c>
      <c r="F15" s="20">
        <f>'Skills Demo'!$L$13</f>
        <v>0</v>
      </c>
      <c r="G15" s="20" t="str">
        <f t="shared" si="0"/>
        <v/>
      </c>
      <c r="H15" s="20" t="str">
        <f t="shared" si="1"/>
        <v/>
      </c>
      <c r="I15" s="26"/>
    </row>
    <row r="16" spans="1:9" ht="23.25" customHeight="1" x14ac:dyDescent="0.25">
      <c r="A16" s="27">
        <v>10</v>
      </c>
      <c r="B16" s="28" t="str">
        <f>IF(Learners!C20="","",Learners!C20)</f>
        <v/>
      </c>
      <c r="C16" s="28" t="str">
        <f>IF(Learners!B20="","",Learners!B20)</f>
        <v/>
      </c>
      <c r="D16" s="27" t="str">
        <f>IF(Learners!D20="","",Learners!D20)</f>
        <v/>
      </c>
      <c r="E16" s="27">
        <f>Project!$M$17</f>
        <v>0</v>
      </c>
      <c r="F16" s="27">
        <f>'Skills Demo'!$M$13</f>
        <v>0</v>
      </c>
      <c r="G16" s="27" t="str">
        <f t="shared" si="0"/>
        <v/>
      </c>
      <c r="H16" s="19" t="str">
        <f t="shared" si="1"/>
        <v/>
      </c>
      <c r="I16" s="29"/>
    </row>
    <row r="17" spans="1:9" ht="23.25" customHeight="1" x14ac:dyDescent="0.25">
      <c r="A17" s="20">
        <v>11</v>
      </c>
      <c r="B17" s="25" t="str">
        <f>IF(Learners!C21="","",Learners!C21)</f>
        <v/>
      </c>
      <c r="C17" s="25" t="str">
        <f>IF(Learners!B21="","",Learners!B21)</f>
        <v/>
      </c>
      <c r="D17" s="20" t="str">
        <f>IF(Learners!D21="","",Learners!D21)</f>
        <v/>
      </c>
      <c r="E17" s="20">
        <f>Project!$N$17</f>
        <v>0</v>
      </c>
      <c r="F17" s="20">
        <f>'Skills Demo'!$N$13</f>
        <v>0</v>
      </c>
      <c r="G17" s="20" t="str">
        <f t="shared" si="0"/>
        <v/>
      </c>
      <c r="H17" s="20" t="str">
        <f t="shared" si="1"/>
        <v/>
      </c>
      <c r="I17" s="26"/>
    </row>
    <row r="18" spans="1:9" ht="23.25" customHeight="1" x14ac:dyDescent="0.25">
      <c r="A18" s="27">
        <v>12</v>
      </c>
      <c r="B18" s="28" t="str">
        <f>IF(Learners!C22="","",Learners!C22)</f>
        <v/>
      </c>
      <c r="C18" s="28" t="str">
        <f>IF(Learners!B22="","",Learners!B22)</f>
        <v/>
      </c>
      <c r="D18" s="27" t="str">
        <f>IF(Learners!D22="","",Learners!D22)</f>
        <v/>
      </c>
      <c r="E18" s="27">
        <f>Project!$O$17</f>
        <v>0</v>
      </c>
      <c r="F18" s="27">
        <f>'Skills Demo'!$O$13</f>
        <v>0</v>
      </c>
      <c r="G18" s="27" t="str">
        <f t="shared" si="0"/>
        <v/>
      </c>
      <c r="H18" s="19" t="str">
        <f t="shared" si="1"/>
        <v/>
      </c>
      <c r="I18" s="29"/>
    </row>
    <row r="19" spans="1:9" ht="23.25" customHeight="1" x14ac:dyDescent="0.25">
      <c r="A19" s="20">
        <v>13</v>
      </c>
      <c r="B19" s="25" t="str">
        <f>IF(Learners!C23="","",Learners!C23)</f>
        <v/>
      </c>
      <c r="C19" s="25" t="str">
        <f>IF(Learners!B23="","",Learners!B23)</f>
        <v/>
      </c>
      <c r="D19" s="20" t="str">
        <f>IF(Learners!D23="","",Learners!D23)</f>
        <v/>
      </c>
      <c r="E19" s="20">
        <f>Project!$P$17</f>
        <v>0</v>
      </c>
      <c r="F19" s="20">
        <f>'Skills Demo'!$P$13</f>
        <v>0</v>
      </c>
      <c r="G19" s="20" t="str">
        <f t="shared" si="0"/>
        <v/>
      </c>
      <c r="H19" s="20" t="str">
        <f t="shared" si="1"/>
        <v/>
      </c>
      <c r="I19" s="26"/>
    </row>
    <row r="20" spans="1:9" ht="23.25" customHeight="1" x14ac:dyDescent="0.25">
      <c r="A20" s="27">
        <v>14</v>
      </c>
      <c r="B20" s="28" t="str">
        <f>IF(Learners!C24="","",Learners!C24)</f>
        <v/>
      </c>
      <c r="C20" s="28" t="str">
        <f>IF(Learners!B24="","",Learners!B24)</f>
        <v/>
      </c>
      <c r="D20" s="27" t="str">
        <f>IF(Learners!D24="","",Learners!D24)</f>
        <v/>
      </c>
      <c r="E20" s="27">
        <f>Project!$Q$17</f>
        <v>0</v>
      </c>
      <c r="F20" s="27">
        <f>'Skills Demo'!$Q$13</f>
        <v>0</v>
      </c>
      <c r="G20" s="27" t="str">
        <f t="shared" si="0"/>
        <v/>
      </c>
      <c r="H20" s="19" t="str">
        <f t="shared" si="1"/>
        <v/>
      </c>
      <c r="I20" s="29"/>
    </row>
    <row r="21" spans="1:9" ht="23.25" customHeight="1" x14ac:dyDescent="0.25">
      <c r="A21" s="20">
        <v>15</v>
      </c>
      <c r="B21" s="25" t="str">
        <f>IF(Learners!C25="","",Learners!C25)</f>
        <v/>
      </c>
      <c r="C21" s="25" t="str">
        <f>IF(Learners!B25="","",Learners!B25)</f>
        <v/>
      </c>
      <c r="D21" s="20" t="str">
        <f>IF(Learners!D25="","",Learners!D25)</f>
        <v/>
      </c>
      <c r="E21" s="20">
        <f>Project!$R$17</f>
        <v>0</v>
      </c>
      <c r="F21" s="20">
        <f>'Skills Demo'!$R$13</f>
        <v>0</v>
      </c>
      <c r="G21" s="20" t="str">
        <f t="shared" si="0"/>
        <v/>
      </c>
      <c r="H21" s="20" t="str">
        <f t="shared" si="1"/>
        <v/>
      </c>
      <c r="I21" s="26"/>
    </row>
    <row r="22" spans="1:9" ht="23.25" customHeight="1" x14ac:dyDescent="0.25">
      <c r="A22" s="27">
        <v>16</v>
      </c>
      <c r="B22" s="28" t="str">
        <f>IF(Learners!C26="","",Learners!C26)</f>
        <v/>
      </c>
      <c r="C22" s="28" t="str">
        <f>IF(Learners!B26="","",Learners!B26)</f>
        <v/>
      </c>
      <c r="D22" s="27" t="str">
        <f>IF(Learners!D26="","",Learners!D26)</f>
        <v/>
      </c>
      <c r="E22" s="27">
        <f>Project!$S$17</f>
        <v>0</v>
      </c>
      <c r="F22" s="27">
        <f>'Skills Demo'!$S$13</f>
        <v>0</v>
      </c>
      <c r="G22" s="27" t="str">
        <f t="shared" si="0"/>
        <v/>
      </c>
      <c r="H22" s="19" t="str">
        <f t="shared" si="1"/>
        <v/>
      </c>
      <c r="I22" s="29"/>
    </row>
    <row r="23" spans="1:9" ht="23.25" customHeight="1" x14ac:dyDescent="0.25">
      <c r="A23" s="20">
        <v>17</v>
      </c>
      <c r="B23" s="25" t="str">
        <f>IF(Learners!C27="","",Learners!C27)</f>
        <v/>
      </c>
      <c r="C23" s="25" t="str">
        <f>IF(Learners!B27="","",Learners!B27)</f>
        <v/>
      </c>
      <c r="D23" s="20" t="str">
        <f>IF(Learners!D27="","",Learners!D27)</f>
        <v/>
      </c>
      <c r="E23" s="20">
        <f>Project!$T$17</f>
        <v>0</v>
      </c>
      <c r="F23" s="20">
        <f>'Skills Demo'!$T$13</f>
        <v>0</v>
      </c>
      <c r="G23" s="20" t="str">
        <f t="shared" si="0"/>
        <v/>
      </c>
      <c r="H23" s="20" t="str">
        <f t="shared" si="1"/>
        <v/>
      </c>
      <c r="I23" s="26"/>
    </row>
    <row r="24" spans="1:9" ht="23.25" customHeight="1" x14ac:dyDescent="0.25">
      <c r="A24" s="27">
        <v>18</v>
      </c>
      <c r="B24" s="28" t="str">
        <f>IF(Learners!C28="","",Learners!C28)</f>
        <v/>
      </c>
      <c r="C24" s="28" t="str">
        <f>IF(Learners!B28="","",Learners!B28)</f>
        <v/>
      </c>
      <c r="D24" s="27" t="str">
        <f>IF(Learners!D28="","",Learners!D28)</f>
        <v/>
      </c>
      <c r="E24" s="27">
        <f>Project!$U$17</f>
        <v>0</v>
      </c>
      <c r="F24" s="27">
        <f>'Skills Demo'!$U$13</f>
        <v>0</v>
      </c>
      <c r="G24" s="27" t="str">
        <f t="shared" si="0"/>
        <v/>
      </c>
      <c r="H24" s="19" t="str">
        <f t="shared" si="1"/>
        <v/>
      </c>
      <c r="I24" s="29"/>
    </row>
    <row r="25" spans="1:9" ht="23.25" customHeight="1" x14ac:dyDescent="0.25">
      <c r="A25" s="20">
        <v>19</v>
      </c>
      <c r="B25" s="25" t="str">
        <f>IF(Learners!C29="","",Learners!C29)</f>
        <v/>
      </c>
      <c r="C25" s="25" t="str">
        <f>IF(Learners!B29="","",Learners!B29)</f>
        <v/>
      </c>
      <c r="D25" s="20" t="str">
        <f>IF(Learners!D29="","",Learners!D29)</f>
        <v/>
      </c>
      <c r="E25" s="20">
        <f>Project!$V$17</f>
        <v>0</v>
      </c>
      <c r="F25" s="20">
        <f>'Skills Demo'!$V$13</f>
        <v>0</v>
      </c>
      <c r="G25" s="20" t="str">
        <f t="shared" si="0"/>
        <v/>
      </c>
      <c r="H25" s="20" t="str">
        <f t="shared" si="1"/>
        <v/>
      </c>
      <c r="I25" s="26"/>
    </row>
    <row r="26" spans="1:9" ht="23.25" customHeight="1" x14ac:dyDescent="0.25">
      <c r="A26" s="27">
        <v>20</v>
      </c>
      <c r="B26" s="28" t="str">
        <f>IF(Learners!C30="","",Learners!C30)</f>
        <v/>
      </c>
      <c r="C26" s="28" t="str">
        <f>IF(Learners!B30="","",Learners!B30)</f>
        <v/>
      </c>
      <c r="D26" s="27" t="str">
        <f>IF(Learners!D30="","",Learners!D30)</f>
        <v/>
      </c>
      <c r="E26" s="27">
        <f>Project!$W$17</f>
        <v>0</v>
      </c>
      <c r="F26" s="27">
        <f>'Skills Demo'!$W$13</f>
        <v>0</v>
      </c>
      <c r="G26" s="27" t="str">
        <f t="shared" si="0"/>
        <v/>
      </c>
      <c r="H26" s="19" t="str">
        <f t="shared" si="1"/>
        <v/>
      </c>
      <c r="I26" s="29"/>
    </row>
    <row r="27" spans="1:9" x14ac:dyDescent="0.25">
      <c r="I27" s="18"/>
    </row>
    <row r="28" spans="1:9" ht="29.25" customHeight="1" x14ac:dyDescent="0.25">
      <c r="A28" s="47" t="s">
        <v>26</v>
      </c>
      <c r="B28" s="48"/>
      <c r="C28" s="48"/>
      <c r="D28" s="48"/>
      <c r="E28" s="48"/>
      <c r="F28" s="48"/>
      <c r="G28" s="48"/>
      <c r="H28" s="48"/>
      <c r="I28" s="48"/>
    </row>
    <row r="29" spans="1:9" ht="30" customHeight="1" x14ac:dyDescent="0.25">
      <c r="A29" s="49" t="s">
        <v>27</v>
      </c>
      <c r="B29" s="50"/>
      <c r="C29" s="50"/>
      <c r="D29" s="50"/>
      <c r="E29" s="50"/>
      <c r="F29" s="50"/>
      <c r="G29" s="50"/>
      <c r="H29" s="50"/>
      <c r="I29" s="50"/>
    </row>
    <row r="30" spans="1:9" x14ac:dyDescent="0.25">
      <c r="B30" s="7"/>
    </row>
  </sheetData>
  <sheetProtection algorithmName="SHA-512" hashValue="YDPetEfeM/wRVnE8Dc+Q5i/tdHFrcrW/nAx5WYvcwKZTZcvEXFP6irPluyziTPGOSgRAptwCOFivKf59hSFoZg==" saltValue="tk3rGpi60WLVIzFikeAQwg=="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8DF4702-C1A4-44B2-B103-E1C44A5A470B}">
  <ds:schemaRefs>
    <ds:schemaRef ds:uri="http://purl.org/dc/elements/1.1/"/>
    <ds:schemaRef ds:uri="8a304dd5-7e6f-40be-acfb-5410e2b167fb"/>
    <ds:schemaRef ds:uri="http://purl.org/dc/dcmitype/"/>
    <ds:schemaRef ds:uri="http://schemas.microsoft.com/office/infopath/2007/PartnerControls"/>
    <ds:schemaRef ds:uri="http://purl.org/dc/terms/"/>
    <ds:schemaRef ds:uri="http://schemas.microsoft.com/office/2006/metadata/properties"/>
    <ds:schemaRef ds:uri="http://schemas.microsoft.com/office/2006/documentManagement/types"/>
    <ds:schemaRef ds:uri="http://schemas.openxmlformats.org/package/2006/metadata/core-properties"/>
    <ds:schemaRef ds:uri="80ce844a-3414-47bc-be42-35076de08631"/>
    <ds:schemaRef ds:uri="http://www.w3.org/XML/1998/namespace"/>
  </ds:schemaRefs>
</ds:datastoreItem>
</file>

<file path=customXml/itemProps2.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64E8302-9C83-45F3-BD20-95A7A6A840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Project</vt:lpstr>
      <vt:lpstr>Skills Demo</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Lisa Cox</cp:lastModifiedBy>
  <cp:revision/>
  <cp:lastPrinted>2020-08-26T14:50:47Z</cp:lastPrinted>
  <dcterms:created xsi:type="dcterms:W3CDTF">2020-08-23T19:19:09Z</dcterms:created>
  <dcterms:modified xsi:type="dcterms:W3CDTF">2020-08-31T09:11:56Z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