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1570" windowHeight="8085"/>
  </bookViews>
  <sheets>
    <sheet name="Learners" sheetId="1" r:id="rId1"/>
    <sheet name="Collection of Work" sheetId="2" r:id="rId2"/>
    <sheet name="Summary Results Sheet" sheetId="6"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 l="1"/>
  <c r="W12" i="2" l="1"/>
  <c r="E26" i="6" s="1"/>
  <c r="V12" i="2"/>
  <c r="E25" i="6" s="1"/>
  <c r="U12" i="2"/>
  <c r="E24" i="6" s="1"/>
  <c r="T12" i="2"/>
  <c r="E23" i="6" s="1"/>
  <c r="S12" i="2"/>
  <c r="E22" i="6" s="1"/>
  <c r="R12" i="2"/>
  <c r="E21" i="6" s="1"/>
  <c r="Q12" i="2"/>
  <c r="E20" i="6" s="1"/>
  <c r="P12" i="2"/>
  <c r="E19" i="6" s="1"/>
  <c r="O12" i="2"/>
  <c r="E18" i="6" s="1"/>
  <c r="N12" i="2"/>
  <c r="E17" i="6" s="1"/>
  <c r="M12" i="2"/>
  <c r="E16" i="6" s="1"/>
  <c r="L12" i="2"/>
  <c r="E15" i="6" s="1"/>
  <c r="K12" i="2"/>
  <c r="E14" i="6" s="1"/>
  <c r="J12" i="2"/>
  <c r="E13" i="6" s="1"/>
  <c r="I12" i="2"/>
  <c r="E12" i="6" s="1"/>
  <c r="H12" i="2"/>
  <c r="E11" i="6" s="1"/>
  <c r="G12" i="2"/>
  <c r="E10" i="6" s="1"/>
  <c r="F12" i="2"/>
  <c r="E9" i="6" s="1"/>
  <c r="E12" i="2"/>
  <c r="E8" i="6" s="1"/>
  <c r="D12" i="2"/>
  <c r="E7" i="6" s="1"/>
  <c r="C12" i="2"/>
  <c r="W2" i="2"/>
  <c r="V2" i="2"/>
  <c r="U2" i="2"/>
  <c r="T2" i="2"/>
  <c r="S2" i="2"/>
  <c r="R2" i="2"/>
  <c r="Q2" i="2"/>
  <c r="P2" i="2"/>
  <c r="O2" i="2"/>
  <c r="N2" i="2"/>
  <c r="M2" i="2"/>
  <c r="L2" i="2"/>
  <c r="K2" i="2"/>
  <c r="J2" i="2"/>
  <c r="I2" i="2"/>
  <c r="H2" i="2"/>
  <c r="G2" i="2"/>
  <c r="F2" i="2"/>
  <c r="E2" i="2"/>
  <c r="D2"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<sst xmlns="http://schemas.openxmlformats.org/spreadsheetml/2006/main" count="40" uniqueCount="35">
  <si>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</si>
  <si>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</si>
  <si>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</si>
  <si>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</si>
  <si>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</si>
  <si>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</si>
  <si>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</si>
  <si>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</si>
  <si>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</si>
  <si>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</si>
  <si>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</si>
  <si>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</si>
  <si>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</si>
  <si>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</si>
  <si>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</si>
  <si>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</si>
  <si>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</si>
  <si>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</si>
  <si>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</si>
  <si>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</si>
  <si>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</si>
  <si>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</si>
  <si>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</si>
  <si>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</si>
  <si>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</si>
  <si>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</si>
  <si>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</si>
  <si>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5N1830 Animation Drawing Studies</t>
  </si>
  <si>
    <t>Portfolio/Collection of Work 100%</t>
  </si>
  <si>
    <t>Drawing techniques</t>
  </si>
  <si>
    <t xml:space="preserve">• Development  
• Investigation 
• Structure 
• Aesthetic Evaluation 
• Critical Awareness 
</t>
  </si>
  <si>
    <t>Principles of Animation</t>
  </si>
  <si>
    <t>Professional Approach</t>
  </si>
  <si>
    <t xml:space="preserve">• Studio practice 
• Active Participation, Attendance, Punctuality 
• Presentation
</t>
  </si>
  <si>
    <t xml:space="preserve">Creativity in concepts
Storyboarding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</si>
</sst>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4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3" borderId="1" xfId="0" applyFont="1" applyFill="1" applyBorder="1" applyProtection="1">
      <protection locked="0"/>
    </xf>
    <xf numFmtId="0" fontId="1" fillId="3" borderId="4" xfId="0" applyFont="1" applyFill="1" applyBorder="1" applyProtection="1"/>
    <xf numFmtId="0" fontId="0" fillId="3" borderId="4" xfId="0" applyFill="1" applyBorder="1" applyProtection="1"/>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cellXfs>
  <cellStyles count="1">
    <cellStyle name="Normal" xfId="0" builtinId="0"/>
  </cellStyles>
  <dxfs count="8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0</xdr:row>
      <xdr:rowOff>66675</xdr:rowOff>
    </xdr:from>
    <xdr:to>
      <xdr:col>7</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M25" sqref="M25"/>
    </sheetView>
  </sheetViews>
  <sheetFormatPr defaultRowHeight="15" x14ac:dyDescent="0.25"/>
  <cols>
    <col min="2" max="2" width="22" customWidth="1"/>
    <col min="3" max="3" width="16.7109375" customWidth="1"/>
    <col min="4" max="4" width="16.28515625" customWidth="1"/>
  </cols>
  <sheetData>
    <row r="1" spans="1:4" ht="21" x14ac:dyDescent="0.35">
      <c r="A1" s="15"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526ymv9B54J5H12+d5vdOE0jFKzOjDHz7W6z1POQVBPMVTDXY0sFfwF27DLvxznCCJ2FuB8n0GMM92CkderDQA==" saltValue="KElhGE6nM8q14Cy4TvZGeQ==" spinCount="100000" sheet="1" objects="1" scenarios="1"/>
  <sortState ref="B11:D30">
    <sortCondition ref="C11:C30"/>
    <sortCondition ref="B11:B3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5"/>
  <sheetViews>
    <sheetView workbookViewId="0">
      <pane xSplit="2" ySplit="5" topLeftCell="C6" activePane="bottomRight" state="frozen"/>
      <selection pane="topRight" activeCell="C1" sqref="C1"/>
      <selection pane="bottomLeft" activeCell="A6" sqref="A6"/>
      <selection pane="bottomRight" activeCell="D11" sqref="D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5N1830 Animation Drawing Studies</v>
      </c>
    </row>
    <row r="2" spans="1:23" x14ac:dyDescent="0.25">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75" x14ac:dyDescent="0.3">
      <c r="A3" s="2" t="s">
        <v>28</v>
      </c>
      <c r="D3" s="31"/>
      <c r="E3" s="31"/>
      <c r="F3" s="31"/>
      <c r="G3" s="31"/>
      <c r="H3" s="31"/>
      <c r="I3" s="31"/>
      <c r="J3" s="31"/>
      <c r="K3" s="31"/>
      <c r="L3" s="31"/>
      <c r="M3" s="31"/>
      <c r="N3" s="31"/>
      <c r="O3" s="31"/>
      <c r="P3" s="31"/>
      <c r="Q3" s="31"/>
      <c r="R3" s="31"/>
      <c r="S3" s="31"/>
      <c r="T3" s="31"/>
      <c r="U3" s="31"/>
      <c r="V3" s="31"/>
      <c r="W3" s="31"/>
    </row>
    <row r="4" spans="1:23" x14ac:dyDescent="0.25">
      <c r="D4" s="31"/>
      <c r="E4" s="31"/>
      <c r="F4" s="31"/>
      <c r="G4" s="31"/>
      <c r="H4" s="31"/>
      <c r="I4" s="31"/>
      <c r="J4" s="31"/>
      <c r="K4" s="31"/>
      <c r="L4" s="31"/>
      <c r="M4" s="31"/>
      <c r="N4" s="31"/>
      <c r="O4" s="31"/>
      <c r="P4" s="31"/>
      <c r="Q4" s="31"/>
      <c r="R4" s="31"/>
      <c r="S4" s="31"/>
      <c r="T4" s="31"/>
      <c r="U4" s="31"/>
      <c r="V4" s="31"/>
      <c r="W4" s="31"/>
    </row>
    <row r="5" spans="1:23" ht="30" x14ac:dyDescent="0.25">
      <c r="A5" s="11" t="s">
        <v>11</v>
      </c>
      <c r="B5" s="12"/>
      <c r="C5" s="13" t="s">
        <v>12</v>
      </c>
      <c r="D5" s="32"/>
      <c r="E5" s="32"/>
      <c r="F5" s="32"/>
      <c r="G5" s="32"/>
      <c r="H5" s="32"/>
      <c r="I5" s="32"/>
      <c r="J5" s="32"/>
      <c r="K5" s="32"/>
      <c r="L5" s="32"/>
      <c r="M5" s="32"/>
      <c r="N5" s="32"/>
      <c r="O5" s="32"/>
      <c r="P5" s="32"/>
      <c r="Q5" s="32"/>
      <c r="R5" s="32"/>
      <c r="S5" s="32"/>
      <c r="T5" s="32"/>
      <c r="U5" s="32"/>
      <c r="V5" s="32"/>
      <c r="W5" s="32"/>
    </row>
    <row r="6" spans="1:23" x14ac:dyDescent="0.25">
      <c r="A6" s="38" t="s">
        <v>29</v>
      </c>
      <c r="B6" s="39"/>
      <c r="C6" s="40"/>
      <c r="D6" s="41"/>
      <c r="E6" s="41"/>
      <c r="F6" s="41"/>
      <c r="G6" s="41"/>
      <c r="H6" s="41"/>
      <c r="I6" s="41"/>
      <c r="J6" s="41"/>
      <c r="K6" s="41"/>
      <c r="L6" s="41"/>
      <c r="M6" s="41"/>
      <c r="N6" s="41"/>
      <c r="O6" s="41"/>
      <c r="P6" s="41"/>
      <c r="Q6" s="41"/>
      <c r="R6" s="41"/>
      <c r="S6" s="41"/>
      <c r="T6" s="41"/>
      <c r="U6" s="41"/>
      <c r="V6" s="41"/>
      <c r="W6" s="41"/>
    </row>
    <row r="7" spans="1:23" ht="83.25" customHeight="1" x14ac:dyDescent="0.25">
      <c r="A7" s="22" t="s">
        <v>13</v>
      </c>
      <c r="B7" s="8" t="s">
        <v>30</v>
      </c>
      <c r="C7" s="29">
        <v>30</v>
      </c>
      <c r="D7" s="28"/>
      <c r="E7" s="28"/>
      <c r="F7" s="28"/>
      <c r="G7" s="28"/>
      <c r="H7" s="28"/>
      <c r="I7" s="28"/>
      <c r="J7" s="28"/>
      <c r="K7" s="28"/>
      <c r="L7" s="28"/>
      <c r="M7" s="28"/>
      <c r="N7" s="28"/>
      <c r="O7" s="28"/>
      <c r="P7" s="28"/>
      <c r="Q7" s="28"/>
      <c r="R7" s="28"/>
      <c r="S7" s="28"/>
      <c r="T7" s="28"/>
      <c r="U7" s="28"/>
      <c r="V7" s="28"/>
      <c r="W7" s="28"/>
    </row>
    <row r="8" spans="1:23" ht="28.5" customHeight="1" x14ac:dyDescent="0.25">
      <c r="A8" s="22" t="s">
        <v>13</v>
      </c>
      <c r="B8" s="8" t="s">
        <v>31</v>
      </c>
      <c r="C8" s="29">
        <v>25</v>
      </c>
      <c r="D8" s="28"/>
      <c r="E8" s="28"/>
      <c r="F8" s="28"/>
      <c r="G8" s="28"/>
      <c r="H8" s="28"/>
      <c r="I8" s="28"/>
      <c r="J8" s="28"/>
      <c r="K8" s="28"/>
      <c r="L8" s="28"/>
      <c r="M8" s="28"/>
      <c r="N8" s="28"/>
      <c r="O8" s="28"/>
      <c r="P8" s="28"/>
      <c r="Q8" s="28"/>
      <c r="R8" s="28"/>
      <c r="S8" s="28"/>
      <c r="T8" s="28"/>
      <c r="U8" s="28"/>
      <c r="V8" s="28"/>
      <c r="W8" s="28"/>
    </row>
    <row r="9" spans="1:23" ht="45" x14ac:dyDescent="0.25">
      <c r="A9" s="22" t="s">
        <v>13</v>
      </c>
      <c r="B9" s="8" t="s">
        <v>34</v>
      </c>
      <c r="C9" s="29">
        <v>20</v>
      </c>
      <c r="D9" s="28"/>
      <c r="E9" s="28"/>
      <c r="F9" s="28"/>
      <c r="G9" s="28"/>
      <c r="H9" s="28"/>
      <c r="I9" s="28"/>
      <c r="J9" s="28"/>
      <c r="K9" s="28"/>
      <c r="L9" s="28"/>
      <c r="M9" s="28"/>
      <c r="N9" s="28"/>
      <c r="O9" s="28"/>
      <c r="P9" s="28"/>
      <c r="Q9" s="28"/>
      <c r="R9" s="28"/>
      <c r="S9" s="28"/>
      <c r="T9" s="28"/>
      <c r="U9" s="28"/>
      <c r="V9" s="28"/>
      <c r="W9" s="28"/>
    </row>
    <row r="10" spans="1:23" x14ac:dyDescent="0.25">
      <c r="A10" s="37" t="s">
        <v>32</v>
      </c>
      <c r="B10" s="39"/>
      <c r="C10" s="40"/>
      <c r="D10" s="41"/>
      <c r="E10" s="41"/>
      <c r="F10" s="41"/>
      <c r="G10" s="41"/>
      <c r="H10" s="41"/>
      <c r="I10" s="41"/>
      <c r="J10" s="41"/>
      <c r="K10" s="41"/>
      <c r="L10" s="41"/>
      <c r="M10" s="41"/>
      <c r="N10" s="41"/>
      <c r="O10" s="41"/>
      <c r="P10" s="41"/>
      <c r="Q10" s="41"/>
      <c r="R10" s="41"/>
      <c r="S10" s="41"/>
      <c r="T10" s="41"/>
      <c r="U10" s="41"/>
      <c r="V10" s="41"/>
      <c r="W10" s="41"/>
    </row>
    <row r="11" spans="1:23" ht="59.25" customHeight="1" x14ac:dyDescent="0.25">
      <c r="A11" s="22"/>
      <c r="B11" s="8" t="s">
        <v>33</v>
      </c>
      <c r="C11" s="29">
        <v>25</v>
      </c>
      <c r="D11" s="28"/>
      <c r="E11" s="28"/>
      <c r="F11" s="28"/>
      <c r="G11" s="28"/>
      <c r="H11" s="28"/>
      <c r="I11" s="28"/>
      <c r="J11" s="28"/>
      <c r="K11" s="28"/>
      <c r="L11" s="28"/>
      <c r="M11" s="28"/>
      <c r="N11" s="28"/>
      <c r="O11" s="28"/>
      <c r="P11" s="28"/>
      <c r="Q11" s="28"/>
      <c r="R11" s="28"/>
      <c r="S11" s="28"/>
      <c r="T11" s="28"/>
      <c r="U11" s="28"/>
      <c r="V11" s="28"/>
      <c r="W11" s="28"/>
    </row>
    <row r="12" spans="1:23" x14ac:dyDescent="0.25">
      <c r="A12" s="9" t="s">
        <v>14</v>
      </c>
      <c r="B12" s="9"/>
      <c r="C12" s="10">
        <f t="shared" ref="C12:W12" si="0">SUM(C6:C11)</f>
        <v>100</v>
      </c>
      <c r="D12" s="10">
        <f t="shared" si="0"/>
        <v>0</v>
      </c>
      <c r="E12" s="10">
        <f t="shared" si="0"/>
        <v>0</v>
      </c>
      <c r="F12" s="10">
        <f t="shared" si="0"/>
        <v>0</v>
      </c>
      <c r="G12" s="10">
        <f t="shared" si="0"/>
        <v>0</v>
      </c>
      <c r="H12" s="10">
        <f t="shared" si="0"/>
        <v>0</v>
      </c>
      <c r="I12" s="10">
        <f t="shared" si="0"/>
        <v>0</v>
      </c>
      <c r="J12" s="10">
        <f t="shared" si="0"/>
        <v>0</v>
      </c>
      <c r="K12" s="10">
        <f t="shared" si="0"/>
        <v>0</v>
      </c>
      <c r="L12" s="10">
        <f t="shared" si="0"/>
        <v>0</v>
      </c>
      <c r="M12" s="10">
        <f t="shared" si="0"/>
        <v>0</v>
      </c>
      <c r="N12" s="10">
        <f t="shared" si="0"/>
        <v>0</v>
      </c>
      <c r="O12" s="10">
        <f t="shared" si="0"/>
        <v>0</v>
      </c>
      <c r="P12" s="10">
        <f t="shared" si="0"/>
        <v>0</v>
      </c>
      <c r="Q12" s="10">
        <f t="shared" si="0"/>
        <v>0</v>
      </c>
      <c r="R12" s="10">
        <f t="shared" si="0"/>
        <v>0</v>
      </c>
      <c r="S12" s="10">
        <f t="shared" si="0"/>
        <v>0</v>
      </c>
      <c r="T12" s="10">
        <f t="shared" si="0"/>
        <v>0</v>
      </c>
      <c r="U12" s="10">
        <f t="shared" si="0"/>
        <v>0</v>
      </c>
      <c r="V12" s="10">
        <f t="shared" si="0"/>
        <v>0</v>
      </c>
      <c r="W12" s="10">
        <f t="shared" si="0"/>
        <v>0</v>
      </c>
    </row>
    <row r="14" spans="1:23" x14ac:dyDescent="0.25">
      <c r="A14" t="s">
        <v>15</v>
      </c>
      <c r="B14" t="s">
        <v>16</v>
      </c>
    </row>
    <row r="15" spans="1:23" x14ac:dyDescent="0.25">
      <c r="B15" t="s">
        <v>17</v>
      </c>
    </row>
  </sheetData>
  <sheetProtection algorithmName="SHA-512" hashValue="uVM5IFzHXUmjjmIQAIa9K+3DI1VEeEkikbMBeFBcGeFXWGRQ8isC+pvvqLRo8DzXQRISjtRX2WSr4cTo+EGZSg==" saltValue="93Sow6xwfUNlUDmsSWXuJQ=="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
    <cfRule type="expression" dxfId="86" priority="400">
      <formula>D7&gt;$C7</formula>
    </cfRule>
  </conditionalFormatting>
  <conditionalFormatting sqref="W7">
    <cfRule type="expression" dxfId="85" priority="361">
      <formula>W7&gt;$C7</formula>
    </cfRule>
  </conditionalFormatting>
  <conditionalFormatting sqref="E7">
    <cfRule type="expression" dxfId="84" priority="379">
      <formula>E7&gt;$C7</formula>
    </cfRule>
  </conditionalFormatting>
  <conditionalFormatting sqref="F7">
    <cfRule type="expression" dxfId="83" priority="378">
      <formula>F7&gt;$C7</formula>
    </cfRule>
  </conditionalFormatting>
  <conditionalFormatting sqref="G7">
    <cfRule type="expression" dxfId="82" priority="377">
      <formula>G7&gt;$C7</formula>
    </cfRule>
  </conditionalFormatting>
  <conditionalFormatting sqref="H7">
    <cfRule type="expression" dxfId="81" priority="376">
      <formula>H7&gt;$C7</formula>
    </cfRule>
  </conditionalFormatting>
  <conditionalFormatting sqref="I7">
    <cfRule type="expression" dxfId="80" priority="375">
      <formula>I7&gt;$C7</formula>
    </cfRule>
  </conditionalFormatting>
  <conditionalFormatting sqref="J7">
    <cfRule type="expression" dxfId="79" priority="374">
      <formula>J7&gt;$C7</formula>
    </cfRule>
  </conditionalFormatting>
  <conditionalFormatting sqref="K7">
    <cfRule type="expression" dxfId="78" priority="373">
      <formula>K7&gt;$C7</formula>
    </cfRule>
  </conditionalFormatting>
  <conditionalFormatting sqref="L7">
    <cfRule type="expression" dxfId="77" priority="372">
      <formula>L7&gt;$C7</formula>
    </cfRule>
  </conditionalFormatting>
  <conditionalFormatting sqref="M7">
    <cfRule type="expression" dxfId="76" priority="371">
      <formula>M7&gt;$C7</formula>
    </cfRule>
  </conditionalFormatting>
  <conditionalFormatting sqref="N7">
    <cfRule type="expression" dxfId="75" priority="370">
      <formula>N7&gt;$C7</formula>
    </cfRule>
  </conditionalFormatting>
  <conditionalFormatting sqref="O7">
    <cfRule type="expression" dxfId="74" priority="369">
      <formula>O7&gt;$C7</formula>
    </cfRule>
  </conditionalFormatting>
  <conditionalFormatting sqref="P7">
    <cfRule type="expression" dxfId="73" priority="368">
      <formula>P7&gt;$C7</formula>
    </cfRule>
  </conditionalFormatting>
  <conditionalFormatting sqref="Q7">
    <cfRule type="expression" dxfId="72" priority="367">
      <formula>Q7&gt;$C7</formula>
    </cfRule>
  </conditionalFormatting>
  <conditionalFormatting sqref="R7">
    <cfRule type="expression" dxfId="71" priority="366">
      <formula>R7&gt;$C7</formula>
    </cfRule>
  </conditionalFormatting>
  <conditionalFormatting sqref="S7">
    <cfRule type="expression" dxfId="70" priority="365">
      <formula>S7&gt;$C7</formula>
    </cfRule>
  </conditionalFormatting>
  <conditionalFormatting sqref="T7">
    <cfRule type="expression" dxfId="69" priority="364">
      <formula>T7&gt;$C7</formula>
    </cfRule>
  </conditionalFormatting>
  <conditionalFormatting sqref="U7">
    <cfRule type="expression" dxfId="68" priority="363">
      <formula>U7&gt;$C7</formula>
    </cfRule>
  </conditionalFormatting>
  <conditionalFormatting sqref="V7">
    <cfRule type="expression" dxfId="67" priority="362">
      <formula>V7&gt;$C7</formula>
    </cfRule>
  </conditionalFormatting>
  <conditionalFormatting sqref="D6">
    <cfRule type="expression" dxfId="66" priority="180">
      <formula>D6&gt;$C6</formula>
    </cfRule>
  </conditionalFormatting>
  <conditionalFormatting sqref="E6:W6">
    <cfRule type="expression" dxfId="65" priority="179">
      <formula>E6&gt;$C6</formula>
    </cfRule>
  </conditionalFormatting>
  <conditionalFormatting sqref="D10">
    <cfRule type="expression" dxfId="62" priority="174">
      <formula>D10&gt;$C10</formula>
    </cfRule>
  </conditionalFormatting>
  <conditionalFormatting sqref="E10:W10">
    <cfRule type="expression" dxfId="61" priority="173">
      <formula>E10&gt;$C10</formula>
    </cfRule>
  </conditionalFormatting>
  <conditionalFormatting sqref="D8">
    <cfRule type="expression" dxfId="60" priority="160">
      <formula>D8&gt;$C8</formula>
    </cfRule>
  </conditionalFormatting>
  <conditionalFormatting sqref="W8">
    <cfRule type="expression" dxfId="59" priority="141">
      <formula>W8&gt;$C8</formula>
    </cfRule>
  </conditionalFormatting>
  <conditionalFormatting sqref="E8">
    <cfRule type="expression" dxfId="58" priority="159">
      <formula>E8&gt;$C8</formula>
    </cfRule>
  </conditionalFormatting>
  <conditionalFormatting sqref="F8">
    <cfRule type="expression" dxfId="57" priority="158">
      <formula>F8&gt;$C8</formula>
    </cfRule>
  </conditionalFormatting>
  <conditionalFormatting sqref="G8">
    <cfRule type="expression" dxfId="56" priority="157">
      <formula>G8&gt;$C8</formula>
    </cfRule>
  </conditionalFormatting>
  <conditionalFormatting sqref="H8">
    <cfRule type="expression" dxfId="55" priority="156">
      <formula>H8&gt;$C8</formula>
    </cfRule>
  </conditionalFormatting>
  <conditionalFormatting sqref="I8">
    <cfRule type="expression" dxfId="54" priority="155">
      <formula>I8&gt;$C8</formula>
    </cfRule>
  </conditionalFormatting>
  <conditionalFormatting sqref="J8">
    <cfRule type="expression" dxfId="53" priority="154">
      <formula>J8&gt;$C8</formula>
    </cfRule>
  </conditionalFormatting>
  <conditionalFormatting sqref="K8">
    <cfRule type="expression" dxfId="52" priority="153">
      <formula>K8&gt;$C8</formula>
    </cfRule>
  </conditionalFormatting>
  <conditionalFormatting sqref="L8">
    <cfRule type="expression" dxfId="51" priority="152">
      <formula>L8&gt;$C8</formula>
    </cfRule>
  </conditionalFormatting>
  <conditionalFormatting sqref="M8">
    <cfRule type="expression" dxfId="50" priority="151">
      <formula>M8&gt;$C8</formula>
    </cfRule>
  </conditionalFormatting>
  <conditionalFormatting sqref="N8">
    <cfRule type="expression" dxfId="49" priority="150">
      <formula>N8&gt;$C8</formula>
    </cfRule>
  </conditionalFormatting>
  <conditionalFormatting sqref="O8">
    <cfRule type="expression" dxfId="48" priority="149">
      <formula>O8&gt;$C8</formula>
    </cfRule>
  </conditionalFormatting>
  <conditionalFormatting sqref="P8">
    <cfRule type="expression" dxfId="47" priority="148">
      <formula>P8&gt;$C8</formula>
    </cfRule>
  </conditionalFormatting>
  <conditionalFormatting sqref="Q8">
    <cfRule type="expression" dxfId="46" priority="147">
      <formula>Q8&gt;$C8</formula>
    </cfRule>
  </conditionalFormatting>
  <conditionalFormatting sqref="R8">
    <cfRule type="expression" dxfId="45" priority="146">
      <formula>R8&gt;$C8</formula>
    </cfRule>
  </conditionalFormatting>
  <conditionalFormatting sqref="S8">
    <cfRule type="expression" dxfId="44" priority="145">
      <formula>S8&gt;$C8</formula>
    </cfRule>
  </conditionalFormatting>
  <conditionalFormatting sqref="T8">
    <cfRule type="expression" dxfId="43" priority="144">
      <formula>T8&gt;$C8</formula>
    </cfRule>
  </conditionalFormatting>
  <conditionalFormatting sqref="U8">
    <cfRule type="expression" dxfId="42" priority="143">
      <formula>U8&gt;$C8</formula>
    </cfRule>
  </conditionalFormatting>
  <conditionalFormatting sqref="V8">
    <cfRule type="expression" dxfId="41" priority="142">
      <formula>V8&gt;$C8</formula>
    </cfRule>
  </conditionalFormatting>
  <conditionalFormatting sqref="D9">
    <cfRule type="expression" dxfId="40" priority="140">
      <formula>D9&gt;$C9</formula>
    </cfRule>
  </conditionalFormatting>
  <conditionalFormatting sqref="W9">
    <cfRule type="expression" dxfId="39" priority="121">
      <formula>W9&gt;$C9</formula>
    </cfRule>
  </conditionalFormatting>
  <conditionalFormatting sqref="E9">
    <cfRule type="expression" dxfId="38" priority="139">
      <formula>E9&gt;$C9</formula>
    </cfRule>
  </conditionalFormatting>
  <conditionalFormatting sqref="F9">
    <cfRule type="expression" dxfId="37" priority="138">
      <formula>F9&gt;$C9</formula>
    </cfRule>
  </conditionalFormatting>
  <conditionalFormatting sqref="G9">
    <cfRule type="expression" dxfId="36" priority="137">
      <formula>G9&gt;$C9</formula>
    </cfRule>
  </conditionalFormatting>
  <conditionalFormatting sqref="H9">
    <cfRule type="expression" dxfId="35" priority="136">
      <formula>H9&gt;$C9</formula>
    </cfRule>
  </conditionalFormatting>
  <conditionalFormatting sqref="I9">
    <cfRule type="expression" dxfId="34" priority="135">
      <formula>I9&gt;$C9</formula>
    </cfRule>
  </conditionalFormatting>
  <conditionalFormatting sqref="J9">
    <cfRule type="expression" dxfId="33" priority="134">
      <formula>J9&gt;$C9</formula>
    </cfRule>
  </conditionalFormatting>
  <conditionalFormatting sqref="K9">
    <cfRule type="expression" dxfId="32" priority="133">
      <formula>K9&gt;$C9</formula>
    </cfRule>
  </conditionalFormatting>
  <conditionalFormatting sqref="L9">
    <cfRule type="expression" dxfId="31" priority="132">
      <formula>L9&gt;$C9</formula>
    </cfRule>
  </conditionalFormatting>
  <conditionalFormatting sqref="M9">
    <cfRule type="expression" dxfId="30" priority="131">
      <formula>M9&gt;$C9</formula>
    </cfRule>
  </conditionalFormatting>
  <conditionalFormatting sqref="N9">
    <cfRule type="expression" dxfId="29" priority="130">
      <formula>N9&gt;$C9</formula>
    </cfRule>
  </conditionalFormatting>
  <conditionalFormatting sqref="O9">
    <cfRule type="expression" dxfId="28" priority="129">
      <formula>O9&gt;$C9</formula>
    </cfRule>
  </conditionalFormatting>
  <conditionalFormatting sqref="P9">
    <cfRule type="expression" dxfId="27" priority="128">
      <formula>P9&gt;$C9</formula>
    </cfRule>
  </conditionalFormatting>
  <conditionalFormatting sqref="Q9">
    <cfRule type="expression" dxfId="26" priority="127">
      <formula>Q9&gt;$C9</formula>
    </cfRule>
  </conditionalFormatting>
  <conditionalFormatting sqref="R9">
    <cfRule type="expression" dxfId="25" priority="126">
      <formula>R9&gt;$C9</formula>
    </cfRule>
  </conditionalFormatting>
  <conditionalFormatting sqref="S9">
    <cfRule type="expression" dxfId="24" priority="125">
      <formula>S9&gt;$C9</formula>
    </cfRule>
  </conditionalFormatting>
  <conditionalFormatting sqref="T9">
    <cfRule type="expression" dxfId="23" priority="124">
      <formula>T9&gt;$C9</formula>
    </cfRule>
  </conditionalFormatting>
  <conditionalFormatting sqref="U9">
    <cfRule type="expression" dxfId="22" priority="123">
      <formula>U9&gt;$C9</formula>
    </cfRule>
  </conditionalFormatting>
  <conditionalFormatting sqref="V9">
    <cfRule type="expression" dxfId="21" priority="122">
      <formula>V9&gt;$C9</formula>
    </cfRule>
  </conditionalFormatting>
  <conditionalFormatting sqref="D11">
    <cfRule type="expression" dxfId="20" priority="120">
      <formula>D11&gt;$C11</formula>
    </cfRule>
  </conditionalFormatting>
  <conditionalFormatting sqref="W11">
    <cfRule type="expression" dxfId="19" priority="101">
      <formula>W11&gt;$C11</formula>
    </cfRule>
  </conditionalFormatting>
  <conditionalFormatting sqref="E11">
    <cfRule type="expression" dxfId="18" priority="119">
      <formula>E11&gt;$C11</formula>
    </cfRule>
  </conditionalFormatting>
  <conditionalFormatting sqref="F11">
    <cfRule type="expression" dxfId="17" priority="118">
      <formula>F11&gt;$C11</formula>
    </cfRule>
  </conditionalFormatting>
  <conditionalFormatting sqref="G11">
    <cfRule type="expression" dxfId="16" priority="117">
      <formula>G11&gt;$C11</formula>
    </cfRule>
  </conditionalFormatting>
  <conditionalFormatting sqref="H11">
    <cfRule type="expression" dxfId="15" priority="116">
      <formula>H11&gt;$C11</formula>
    </cfRule>
  </conditionalFormatting>
  <conditionalFormatting sqref="I11">
    <cfRule type="expression" dxfId="14" priority="115">
      <formula>I11&gt;$C11</formula>
    </cfRule>
  </conditionalFormatting>
  <conditionalFormatting sqref="J11">
    <cfRule type="expression" dxfId="13" priority="114">
      <formula>J11&gt;$C11</formula>
    </cfRule>
  </conditionalFormatting>
  <conditionalFormatting sqref="K11">
    <cfRule type="expression" dxfId="12" priority="113">
      <formula>K11&gt;$C11</formula>
    </cfRule>
  </conditionalFormatting>
  <conditionalFormatting sqref="L11">
    <cfRule type="expression" dxfId="11" priority="112">
      <formula>L11&gt;$C11</formula>
    </cfRule>
  </conditionalFormatting>
  <conditionalFormatting sqref="M11">
    <cfRule type="expression" dxfId="10" priority="111">
      <formula>M11&gt;$C11</formula>
    </cfRule>
  </conditionalFormatting>
  <conditionalFormatting sqref="N11">
    <cfRule type="expression" dxfId="9" priority="110">
      <formula>N11&gt;$C11</formula>
    </cfRule>
  </conditionalFormatting>
  <conditionalFormatting sqref="O11">
    <cfRule type="expression" dxfId="8" priority="109">
      <formula>O11&gt;$C11</formula>
    </cfRule>
  </conditionalFormatting>
  <conditionalFormatting sqref="P11">
    <cfRule type="expression" dxfId="7" priority="108">
      <formula>P11&gt;$C11</formula>
    </cfRule>
  </conditionalFormatting>
  <conditionalFormatting sqref="Q11">
    <cfRule type="expression" dxfId="6" priority="107">
      <formula>Q11&gt;$C11</formula>
    </cfRule>
  </conditionalFormatting>
  <conditionalFormatting sqref="R11">
    <cfRule type="expression" dxfId="5" priority="106">
      <formula>R11&gt;$C11</formula>
    </cfRule>
  </conditionalFormatting>
  <conditionalFormatting sqref="S11">
    <cfRule type="expression" dxfId="4" priority="105">
      <formula>S11&gt;$C11</formula>
    </cfRule>
  </conditionalFormatting>
  <conditionalFormatting sqref="T11">
    <cfRule type="expression" dxfId="3" priority="104">
      <formula>T11&gt;$C11</formula>
    </cfRule>
  </conditionalFormatting>
  <conditionalFormatting sqref="U11">
    <cfRule type="expression" dxfId="2" priority="103">
      <formula>U11&gt;$C11</formula>
    </cfRule>
  </conditionalFormatting>
  <conditionalFormatting sqref="V11">
    <cfRule type="expression" dxfId="1" priority="102">
      <formula>V11&gt;$C11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30"/>
  <sheetViews>
    <sheetView workbookViewId="0">
      <selection activeCell="H18" sqref="H18"/>
    </sheetView>
  </sheetViews>
  <sheetFormatPr defaultRowHeight="15" x14ac:dyDescent="0.25"/>
  <cols>
    <col min="1" max="1" width="4.140625" customWidth="1"/>
    <col min="2" max="2" width="14.7109375" customWidth="1"/>
    <col min="3" max="3" width="13.7109375" customWidth="1"/>
    <col min="4" max="8" width="13.5703125" style="1" customWidth="1"/>
  </cols>
  <sheetData>
    <row r="1" spans="1:8" ht="26.25" x14ac:dyDescent="0.4">
      <c r="A1" s="14" t="s">
        <v>18</v>
      </c>
    </row>
    <row r="2" spans="1:8" ht="21" x14ac:dyDescent="0.35">
      <c r="A2" s="15" t="s">
        <v>19</v>
      </c>
    </row>
    <row r="4" spans="1:8" ht="18.75" x14ac:dyDescent="0.3">
      <c r="A4" s="2" t="str">
        <f>Learners!A1</f>
        <v>5N1830 Animation Drawing Studies</v>
      </c>
    </row>
    <row r="6" spans="1:8" ht="25.5" x14ac:dyDescent="0.25">
      <c r="A6" s="17" t="s">
        <v>7</v>
      </c>
      <c r="B6" s="17" t="s">
        <v>9</v>
      </c>
      <c r="C6" s="17" t="s">
        <v>8</v>
      </c>
      <c r="D6" s="18" t="s">
        <v>20</v>
      </c>
      <c r="E6" s="18" t="s">
        <v>21</v>
      </c>
      <c r="F6" s="18" t="s">
        <v>22</v>
      </c>
      <c r="G6" s="18" t="s">
        <v>23</v>
      </c>
      <c r="H6" s="18" t="s">
        <v>24</v>
      </c>
    </row>
    <row r="7" spans="1:8" ht="23.25" customHeight="1" x14ac:dyDescent="0.25">
      <c r="A7" s="21">
        <v>1</v>
      </c>
      <c r="B7" s="23" t="str">
        <f>IF(Learners!C11="","",Learners!C11)</f>
        <v/>
      </c>
      <c r="C7" s="23" t="str">
        <f>IF(Learners!B11="","",Learners!B11)</f>
        <v/>
      </c>
      <c r="D7" s="21" t="str">
        <f>IF(Learners!D$11="","",Learners!D$11)</f>
        <v/>
      </c>
      <c r="E7" s="21">
        <f>'Collection of Work'!$D$12</f>
        <v>0</v>
      </c>
      <c r="F7" s="21" t="str">
        <f t="shared" ref="F7:F26" si="0">IF(B7="","",SUM(E7:E7))</f>
        <v/>
      </c>
      <c r="G7" s="21" t="str">
        <f>IF(F7="","",IF(F7&gt;79,"D",IF(F7&gt;64,"M", IF(F7&gt;49,"P",IF(F7&lt;50,"U")))))</f>
        <v/>
      </c>
      <c r="H7" s="24"/>
    </row>
    <row r="8" spans="1:8" ht="23.25" customHeight="1" x14ac:dyDescent="0.25">
      <c r="A8" s="25">
        <v>2</v>
      </c>
      <c r="B8" s="26" t="str">
        <f>IF(Learners!C12="","",Learners!C12)</f>
        <v/>
      </c>
      <c r="C8" s="26" t="str">
        <f>IF(Learners!B12="","",Learners!B12)</f>
        <v/>
      </c>
      <c r="D8" s="25" t="str">
        <f>IF(Learners!D12="","",Learners!D12)</f>
        <v/>
      </c>
      <c r="E8" s="25">
        <f>'Collection of Work'!$E$12</f>
        <v>0</v>
      </c>
      <c r="F8" s="25" t="str">
        <f t="shared" si="0"/>
        <v/>
      </c>
      <c r="G8" s="20" t="str">
        <f t="shared" ref="G8:G26" si="1">IF(F8="","",IF(F8&gt;79,"D",IF(F8&gt;64,"M", IF(F8&gt;49,"P",IF(F8&lt;50,"U")))))</f>
        <v/>
      </c>
      <c r="H8" s="27"/>
    </row>
    <row r="9" spans="1:8" ht="23.25" customHeight="1" x14ac:dyDescent="0.25">
      <c r="A9" s="21">
        <v>3</v>
      </c>
      <c r="B9" s="23" t="str">
        <f>IF(Learners!C13="","",Learners!C13)</f>
        <v/>
      </c>
      <c r="C9" s="23" t="str">
        <f>IF(Learners!B13="","",Learners!B13)</f>
        <v/>
      </c>
      <c r="D9" s="21" t="str">
        <f>IF(Learners!D13="","",Learners!D13)</f>
        <v/>
      </c>
      <c r="E9" s="21">
        <f>'Collection of Work'!$F$12</f>
        <v>0</v>
      </c>
      <c r="F9" s="21" t="str">
        <f t="shared" si="0"/>
        <v/>
      </c>
      <c r="G9" s="21" t="str">
        <f t="shared" si="1"/>
        <v/>
      </c>
      <c r="H9" s="24"/>
    </row>
    <row r="10" spans="1:8" ht="23.25" customHeight="1" x14ac:dyDescent="0.25">
      <c r="A10" s="25">
        <v>4</v>
      </c>
      <c r="B10" s="26" t="str">
        <f>IF(Learners!C14="","",Learners!C14)</f>
        <v/>
      </c>
      <c r="C10" s="26" t="str">
        <f>IF(Learners!B14="","",Learners!B14)</f>
        <v/>
      </c>
      <c r="D10" s="25" t="str">
        <f>IF(Learners!D14="","",Learners!D14)</f>
        <v/>
      </c>
      <c r="E10" s="25">
        <f>'Collection of Work'!$G$12</f>
        <v>0</v>
      </c>
      <c r="F10" s="25" t="str">
        <f t="shared" si="0"/>
        <v/>
      </c>
      <c r="G10" s="20" t="str">
        <f t="shared" si="1"/>
        <v/>
      </c>
      <c r="H10" s="27"/>
    </row>
    <row r="11" spans="1:8" ht="23.25" customHeight="1" x14ac:dyDescent="0.25">
      <c r="A11" s="21">
        <v>5</v>
      </c>
      <c r="B11" s="23" t="str">
        <f>IF(Learners!C15="","",Learners!C15)</f>
        <v/>
      </c>
      <c r="C11" s="23" t="str">
        <f>IF(Learners!B15="","",Learners!B15)</f>
        <v/>
      </c>
      <c r="D11" s="21" t="str">
        <f>IF(Learners!D15="","",Learners!D15)</f>
        <v/>
      </c>
      <c r="E11" s="21">
        <f>'Collection of Work'!$H$12</f>
        <v>0</v>
      </c>
      <c r="F11" s="21" t="str">
        <f t="shared" si="0"/>
        <v/>
      </c>
      <c r="G11" s="21" t="str">
        <f t="shared" si="1"/>
        <v/>
      </c>
      <c r="H11" s="24"/>
    </row>
    <row r="12" spans="1:8" ht="23.25" customHeight="1" x14ac:dyDescent="0.25">
      <c r="A12" s="25">
        <v>6</v>
      </c>
      <c r="B12" s="26" t="str">
        <f>IF(Learners!C16="","",Learners!C16)</f>
        <v/>
      </c>
      <c r="C12" s="26" t="str">
        <f>IF(Learners!B16="","",Learners!B16)</f>
        <v/>
      </c>
      <c r="D12" s="25" t="str">
        <f>IF(Learners!D16="","",Learners!D16)</f>
        <v/>
      </c>
      <c r="E12" s="25">
        <f>'Collection of Work'!$I$12</f>
        <v>0</v>
      </c>
      <c r="F12" s="25" t="str">
        <f t="shared" si="0"/>
        <v/>
      </c>
      <c r="G12" s="20" t="str">
        <f t="shared" si="1"/>
        <v/>
      </c>
      <c r="H12" s="27"/>
    </row>
    <row r="13" spans="1:8" ht="23.25" customHeight="1" x14ac:dyDescent="0.25">
      <c r="A13" s="21">
        <v>7</v>
      </c>
      <c r="B13" s="23" t="str">
        <f>IF(Learners!C17="","",Learners!C17)</f>
        <v/>
      </c>
      <c r="C13" s="23" t="str">
        <f>IF(Learners!B17="","",Learners!B17)</f>
        <v/>
      </c>
      <c r="D13" s="21" t="str">
        <f>IF(Learners!D17="","",Learners!D17)</f>
        <v/>
      </c>
      <c r="E13" s="21">
        <f>'Collection of Work'!$J$12</f>
        <v>0</v>
      </c>
      <c r="F13" s="21" t="str">
        <f t="shared" si="0"/>
        <v/>
      </c>
      <c r="G13" s="21" t="str">
        <f t="shared" si="1"/>
        <v/>
      </c>
      <c r="H13" s="24"/>
    </row>
    <row r="14" spans="1:8" ht="23.25" customHeight="1" x14ac:dyDescent="0.25">
      <c r="A14" s="25">
        <v>8</v>
      </c>
      <c r="B14" s="26" t="str">
        <f>IF(Learners!C18="","",Learners!C18)</f>
        <v/>
      </c>
      <c r="C14" s="26" t="str">
        <f>IF(Learners!B18="","",Learners!B18)</f>
        <v/>
      </c>
      <c r="D14" s="25" t="str">
        <f>IF(Learners!D18="","",Learners!D18)</f>
        <v/>
      </c>
      <c r="E14" s="25">
        <f>'Collection of Work'!$K$12</f>
        <v>0</v>
      </c>
      <c r="F14" s="25" t="str">
        <f t="shared" si="0"/>
        <v/>
      </c>
      <c r="G14" s="20" t="str">
        <f t="shared" si="1"/>
        <v/>
      </c>
      <c r="H14" s="27"/>
    </row>
    <row r="15" spans="1:8" ht="23.25" customHeight="1" x14ac:dyDescent="0.25">
      <c r="A15" s="21">
        <v>9</v>
      </c>
      <c r="B15" s="23" t="str">
        <f>IF(Learners!C19="","",Learners!C19)</f>
        <v/>
      </c>
      <c r="C15" s="23" t="str">
        <f>IF(Learners!B19="","",Learners!B19)</f>
        <v/>
      </c>
      <c r="D15" s="21" t="str">
        <f>IF(Learners!D19="","",Learners!D19)</f>
        <v/>
      </c>
      <c r="E15" s="21">
        <f>'Collection of Work'!$L$12</f>
        <v>0</v>
      </c>
      <c r="F15" s="21" t="str">
        <f t="shared" si="0"/>
        <v/>
      </c>
      <c r="G15" s="21" t="str">
        <f t="shared" si="1"/>
        <v/>
      </c>
      <c r="H15" s="24"/>
    </row>
    <row r="16" spans="1:8" ht="23.25" customHeight="1" x14ac:dyDescent="0.25">
      <c r="A16" s="25">
        <v>10</v>
      </c>
      <c r="B16" s="26" t="str">
        <f>IF(Learners!C20="","",Learners!C20)</f>
        <v/>
      </c>
      <c r="C16" s="26" t="str">
        <f>IF(Learners!B20="","",Learners!B20)</f>
        <v/>
      </c>
      <c r="D16" s="25" t="str">
        <f>IF(Learners!D20="","",Learners!D20)</f>
        <v/>
      </c>
      <c r="E16" s="25">
        <f>'Collection of Work'!$M$12</f>
        <v>0</v>
      </c>
      <c r="F16" s="25" t="str">
        <f t="shared" si="0"/>
        <v/>
      </c>
      <c r="G16" s="20" t="str">
        <f t="shared" si="1"/>
        <v/>
      </c>
      <c r="H16" s="27"/>
    </row>
    <row r="17" spans="1:8" ht="23.25" customHeight="1" x14ac:dyDescent="0.25">
      <c r="A17" s="21">
        <v>11</v>
      </c>
      <c r="B17" s="23" t="str">
        <f>IF(Learners!C21="","",Learners!C21)</f>
        <v/>
      </c>
      <c r="C17" s="23" t="str">
        <f>IF(Learners!B21="","",Learners!B21)</f>
        <v/>
      </c>
      <c r="D17" s="21" t="str">
        <f>IF(Learners!D21="","",Learners!D21)</f>
        <v/>
      </c>
      <c r="E17" s="21">
        <f>'Collection of Work'!$N$12</f>
        <v>0</v>
      </c>
      <c r="F17" s="21" t="str">
        <f t="shared" si="0"/>
        <v/>
      </c>
      <c r="G17" s="21" t="str">
        <f t="shared" si="1"/>
        <v/>
      </c>
      <c r="H17" s="24"/>
    </row>
    <row r="18" spans="1:8" ht="23.25" customHeight="1" x14ac:dyDescent="0.25">
      <c r="A18" s="25">
        <v>12</v>
      </c>
      <c r="B18" s="26" t="str">
        <f>IF(Learners!C22="","",Learners!C22)</f>
        <v/>
      </c>
      <c r="C18" s="26" t="str">
        <f>IF(Learners!B22="","",Learners!B22)</f>
        <v/>
      </c>
      <c r="D18" s="25" t="str">
        <f>IF(Learners!D22="","",Learners!D22)</f>
        <v/>
      </c>
      <c r="E18" s="25">
        <f>'Collection of Work'!$O$12</f>
        <v>0</v>
      </c>
      <c r="F18" s="25" t="str">
        <f t="shared" si="0"/>
        <v/>
      </c>
      <c r="G18" s="20" t="str">
        <f t="shared" si="1"/>
        <v/>
      </c>
      <c r="H18" s="27"/>
    </row>
    <row r="19" spans="1:8" ht="23.25" customHeight="1" x14ac:dyDescent="0.25">
      <c r="A19" s="21">
        <v>13</v>
      </c>
      <c r="B19" s="23" t="str">
        <f>IF(Learners!C23="","",Learners!C23)</f>
        <v/>
      </c>
      <c r="C19" s="23" t="str">
        <f>IF(Learners!B23="","",Learners!B23)</f>
        <v/>
      </c>
      <c r="D19" s="21" t="str">
        <f>IF(Learners!D23="","",Learners!D23)</f>
        <v/>
      </c>
      <c r="E19" s="21">
        <f>'Collection of Work'!$P$12</f>
        <v>0</v>
      </c>
      <c r="F19" s="21" t="str">
        <f t="shared" si="0"/>
        <v/>
      </c>
      <c r="G19" s="21" t="str">
        <f t="shared" si="1"/>
        <v/>
      </c>
      <c r="H19" s="24"/>
    </row>
    <row r="20" spans="1:8" ht="23.25" customHeight="1" x14ac:dyDescent="0.25">
      <c r="A20" s="25">
        <v>14</v>
      </c>
      <c r="B20" s="26" t="str">
        <f>IF(Learners!C24="","",Learners!C24)</f>
        <v/>
      </c>
      <c r="C20" s="26" t="str">
        <f>IF(Learners!B24="","",Learners!B24)</f>
        <v/>
      </c>
      <c r="D20" s="25" t="str">
        <f>IF(Learners!D24="","",Learners!D24)</f>
        <v/>
      </c>
      <c r="E20" s="25">
        <f>'Collection of Work'!$Q$12</f>
        <v>0</v>
      </c>
      <c r="F20" s="25" t="str">
        <f t="shared" si="0"/>
        <v/>
      </c>
      <c r="G20" s="20" t="str">
        <f t="shared" si="1"/>
        <v/>
      </c>
      <c r="H20" s="27"/>
    </row>
    <row r="21" spans="1:8" ht="23.25" customHeight="1" x14ac:dyDescent="0.25">
      <c r="A21" s="21">
        <v>15</v>
      </c>
      <c r="B21" s="23" t="str">
        <f>IF(Learners!C25="","",Learners!C25)</f>
        <v/>
      </c>
      <c r="C21" s="23" t="str">
        <f>IF(Learners!B25="","",Learners!B25)</f>
        <v/>
      </c>
      <c r="D21" s="21" t="str">
        <f>IF(Learners!D25="","",Learners!D25)</f>
        <v/>
      </c>
      <c r="E21" s="21">
        <f>'Collection of Work'!$R$12</f>
        <v>0</v>
      </c>
      <c r="F21" s="21" t="str">
        <f t="shared" si="0"/>
        <v/>
      </c>
      <c r="G21" s="21" t="str">
        <f t="shared" si="1"/>
        <v/>
      </c>
      <c r="H21" s="24"/>
    </row>
    <row r="22" spans="1:8" ht="23.25" customHeight="1" x14ac:dyDescent="0.25">
      <c r="A22" s="25">
        <v>16</v>
      </c>
      <c r="B22" s="26" t="str">
        <f>IF(Learners!C26="","",Learners!C26)</f>
        <v/>
      </c>
      <c r="C22" s="26" t="str">
        <f>IF(Learners!B26="","",Learners!B26)</f>
        <v/>
      </c>
      <c r="D22" s="25" t="str">
        <f>IF(Learners!D26="","",Learners!D26)</f>
        <v/>
      </c>
      <c r="E22" s="25">
        <f>'Collection of Work'!$S$12</f>
        <v>0</v>
      </c>
      <c r="F22" s="25" t="str">
        <f t="shared" si="0"/>
        <v/>
      </c>
      <c r="G22" s="20" t="str">
        <f t="shared" si="1"/>
        <v/>
      </c>
      <c r="H22" s="27"/>
    </row>
    <row r="23" spans="1:8" ht="23.25" customHeight="1" x14ac:dyDescent="0.25">
      <c r="A23" s="21">
        <v>17</v>
      </c>
      <c r="B23" s="23" t="str">
        <f>IF(Learners!C27="","",Learners!C27)</f>
        <v/>
      </c>
      <c r="C23" s="23" t="str">
        <f>IF(Learners!B27="","",Learners!B27)</f>
        <v/>
      </c>
      <c r="D23" s="21" t="str">
        <f>IF(Learners!D27="","",Learners!D27)</f>
        <v/>
      </c>
      <c r="E23" s="21">
        <f>'Collection of Work'!$T$12</f>
        <v>0</v>
      </c>
      <c r="F23" s="21" t="str">
        <f t="shared" si="0"/>
        <v/>
      </c>
      <c r="G23" s="21" t="str">
        <f t="shared" si="1"/>
        <v/>
      </c>
      <c r="H23" s="24"/>
    </row>
    <row r="24" spans="1:8" ht="23.25" customHeight="1" x14ac:dyDescent="0.25">
      <c r="A24" s="25">
        <v>18</v>
      </c>
      <c r="B24" s="26" t="str">
        <f>IF(Learners!C28="","",Learners!C28)</f>
        <v/>
      </c>
      <c r="C24" s="26" t="str">
        <f>IF(Learners!B28="","",Learners!B28)</f>
        <v/>
      </c>
      <c r="D24" s="25" t="str">
        <f>IF(Learners!D28="","",Learners!D28)</f>
        <v/>
      </c>
      <c r="E24" s="25">
        <f>'Collection of Work'!$U$12</f>
        <v>0</v>
      </c>
      <c r="F24" s="25" t="str">
        <f t="shared" si="0"/>
        <v/>
      </c>
      <c r="G24" s="20" t="str">
        <f t="shared" si="1"/>
        <v/>
      </c>
      <c r="H24" s="27"/>
    </row>
    <row r="25" spans="1:8" ht="23.25" customHeight="1" x14ac:dyDescent="0.25">
      <c r="A25" s="21">
        <v>19</v>
      </c>
      <c r="B25" s="23" t="str">
        <f>IF(Learners!C29="","",Learners!C29)</f>
        <v/>
      </c>
      <c r="C25" s="23" t="str">
        <f>IF(Learners!B29="","",Learners!B29)</f>
        <v/>
      </c>
      <c r="D25" s="21" t="str">
        <f>IF(Learners!D29="","",Learners!D29)</f>
        <v/>
      </c>
      <c r="E25" s="21">
        <f>'Collection of Work'!$V$12</f>
        <v>0</v>
      </c>
      <c r="F25" s="21" t="str">
        <f t="shared" si="0"/>
        <v/>
      </c>
      <c r="G25" s="21" t="str">
        <f t="shared" si="1"/>
        <v/>
      </c>
      <c r="H25" s="24"/>
    </row>
    <row r="26" spans="1:8" ht="23.25" customHeight="1" x14ac:dyDescent="0.25">
      <c r="A26" s="25">
        <v>20</v>
      </c>
      <c r="B26" s="26" t="str">
        <f>IF(Learners!C30="","",Learners!C30)</f>
        <v/>
      </c>
      <c r="C26" s="26" t="str">
        <f>IF(Learners!B30="","",Learners!B30)</f>
        <v/>
      </c>
      <c r="D26" s="25" t="str">
        <f>IF(Learners!D30="","",Learners!D30)</f>
        <v/>
      </c>
      <c r="E26" s="25">
        <f>'Collection of Work'!$W$12</f>
        <v>0</v>
      </c>
      <c r="F26" s="25" t="str">
        <f t="shared" si="0"/>
        <v/>
      </c>
      <c r="G26" s="20" t="str">
        <f t="shared" si="1"/>
        <v/>
      </c>
      <c r="H26" s="27"/>
    </row>
    <row r="27" spans="1:8" x14ac:dyDescent="0.25">
      <c r="H27" s="19"/>
    </row>
    <row r="28" spans="1:8" ht="29.25" customHeight="1" x14ac:dyDescent="0.25">
      <c r="A28" s="33" t="s">
        <v>25</v>
      </c>
      <c r="B28" s="34"/>
      <c r="C28" s="34"/>
      <c r="D28" s="34"/>
      <c r="E28" s="34"/>
      <c r="F28" s="34"/>
      <c r="G28" s="34"/>
      <c r="H28" s="34"/>
    </row>
    <row r="29" spans="1:8" ht="30" customHeight="1" x14ac:dyDescent="0.25">
      <c r="A29" s="35" t="s">
        <v>26</v>
      </c>
      <c r="B29" s="36"/>
      <c r="C29" s="36"/>
      <c r="D29" s="36"/>
      <c r="E29" s="36"/>
      <c r="F29" s="36"/>
      <c r="G29" s="36"/>
      <c r="H29" s="36"/>
    </row>
    <row r="30" spans="1:8" x14ac:dyDescent="0.25">
      <c r="B30" s="7"/>
    </row>
  </sheetData>
  <sheetProtection algorithmName="SHA-512" hashValue="XG5FZhllgsUFtF7Fm4fxRyThhgq437t/BdieefpXwFmdy+NUEgV/9AtFjEhyVcQASotX4leX8d2Wl6Ivt0jvFg==" saltValue="iJXs5Os7MWzsHVlaSv45pg==" spinCount="100000" sheet="1" objects="1" scenarios="1" selectLockedCells="1"/>
  <mergeCells count="2">
    <mergeCell ref="A28:H28"/>
    <mergeCell ref="A29:H29"/>
  </mergeCells>
  <conditionalFormatting sqref="G7:G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purl.org/dc/elements/1.1/"/>
    <ds:schemaRef ds:uri="http://purl.org/dc/dcmitype/"/>
    <ds:schemaRef ds:uri="http://schemas.microsoft.com/office/2006/metadata/properties"/>
    <ds:schemaRef ds:uri="http://schemas.microsoft.com/office/infopath/2007/PartnerControls"/>
    <ds:schemaRef ds:uri="8a304dd5-7e6f-40be-acfb-5410e2b167fb"/>
    <ds:schemaRef ds:uri="http://purl.org/dc/terms/"/>
    <ds:schemaRef ds:uri="http://www.w3.org/XML/1998/namespace"/>
    <ds:schemaRef ds:uri="http://schemas.microsoft.com/office/2006/documentManagement/types"/>
    <ds:schemaRef ds:uri="http://schemas.openxmlformats.org/package/2006/metadata/core-properties"/>
    <ds:schemaRef ds:uri="80ce844a-3414-47bc-be42-35076de086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2020-09-08T12:11:30Z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