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 i="2" l="1"/>
  <c r="E26" i="6" s="1"/>
  <c r="V23" i="2"/>
  <c r="E25" i="6" s="1"/>
  <c r="U23" i="2"/>
  <c r="E24" i="6" s="1"/>
  <c r="T23" i="2"/>
  <c r="E23" i="6" s="1"/>
  <c r="S23" i="2"/>
  <c r="E22" i="6" s="1"/>
  <c r="R23" i="2"/>
  <c r="E21" i="6" s="1"/>
  <c r="Q23" i="2"/>
  <c r="E20" i="6" s="1"/>
  <c r="P23" i="2"/>
  <c r="E19" i="6" s="1"/>
  <c r="O23" i="2"/>
  <c r="E18" i="6" s="1"/>
  <c r="N23" i="2"/>
  <c r="E17" i="6" s="1"/>
  <c r="M23" i="2"/>
  <c r="E16" i="6" s="1"/>
  <c r="L23" i="2"/>
  <c r="E15" i="6" s="1"/>
  <c r="K23" i="2"/>
  <c r="E14" i="6" s="1"/>
  <c r="J23" i="2"/>
  <c r="E13" i="6" s="1"/>
  <c r="I23" i="2"/>
  <c r="E12" i="6" s="1"/>
  <c r="H23" i="2"/>
  <c r="E11" i="6" s="1"/>
  <c r="G23" i="2"/>
  <c r="E10" i="6" s="1"/>
  <c r="F23" i="2"/>
  <c r="E9" i="6" s="1"/>
  <c r="E23" i="2"/>
  <c r="E8" i="6" s="1"/>
  <c r="D23" i="2"/>
  <c r="E7" i="6" s="1"/>
  <c r="C2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<sst xmlns="http://schemas.openxmlformats.org/spreadsheetml/2006/main" count="51" uniqueCount="46">
  <si>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</si>
  <si>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</si>
  <si>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</si>
  <si>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</si>
  <si>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</si>
  <si>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</si>
  <si>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</si>
  <si>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</si>
  <si>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</si>
  <si>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</si>
  <si>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</si>
  <si>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</si>
  <si>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</si>
  <si>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</si>
  <si>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</si>
  <si>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</si>
  <si>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</si>
  <si>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</si>
  <si>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</si>
  <si>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</si>
  <si>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</si>
  <si>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</si>
  <si>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</si>
  <si>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</si>
  <si>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</si>
  <si>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</si>
  <si>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</si>
  <si>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5N0764 Combined Materials</t>
  </si>
  <si>
    <t>Collection of Work 100%</t>
  </si>
  <si>
    <t>Combined Materials - Research</t>
  </si>
  <si>
    <t>A range of materials skillfully investigated</t>
  </si>
  <si>
    <t>Accurate compilation and recording of information completed</t>
  </si>
  <si>
    <t>Successful experimentation with a wide range of materials evident</t>
  </si>
  <si>
    <t>Good proficiency of techniques evident</t>
  </si>
  <si>
    <t>Comprehensive supporting material available</t>
  </si>
  <si>
    <t>Materials - Making</t>
  </si>
  <si>
    <t>Thorough understanding of the process demonstrated</t>
  </si>
  <si>
    <t>Wide range of samples of manipulation available</t>
  </si>
  <si>
    <t>Appropriate manipulative techniques demonstrated</t>
  </si>
  <si>
    <t>Effective combination of materials and media used</t>
  </si>
  <si>
    <t>Materials - Development of Work</t>
  </si>
  <si>
    <t>Materials appropriately integrated within other areas of study</t>
  </si>
  <si>
    <t>Innovative interpretation of brief presented</t>
  </si>
  <si>
    <t>Creative problem solving strategies used</t>
  </si>
  <si>
    <t>Good working practices and logical organisational of work demonstrated</t>
  </si>
  <si>
    <t>Sound aesthetic judgement shown in work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</si>
</sst>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Border="1" applyAlignment="1">
      <alignment vertical="center" wrapText="1"/>
    </xf>
    <xf numFmtId="0" fontId="9" fillId="0" borderId="0" xfId="0" applyFont="1" applyAlignment="1">
      <alignment vertical="center"/>
    </xf>
    <xf numFmtId="0" fontId="1" fillId="3" borderId="4"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0" borderId="1" xfId="0" applyBorder="1" applyAlignment="1">
      <alignment horizontal="center" vertical="center"/>
    </xf>
    <xf numFmtId="0" fontId="9" fillId="0" borderId="1" xfId="0" applyFont="1" applyBorder="1" applyAlignment="1">
      <alignment horizontal="right"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4"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0BTPILrHpsjLMOZP/KzL2hETEuQs9/73Y1XwSYPqDZA6LbEmFw665doydsgBgDGJBhd/RuKWQVDdxQEgCXhcA==" saltValue="QHJ+GQxumAqls1bs3XEcX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6"/>
  <sheetViews>
    <sheetView workbookViewId="0">
      <pane xSplit="2" ySplit="5" topLeftCell="C6" activePane="bottomRight" state="frozen"/>
      <selection pane="topRight" activeCell="C1" sqref="C1"/>
      <selection pane="bottomLeft" activeCell="A6" sqref="A6"/>
      <selection pane="bottomRight" activeCell="N7" sqref="N7:N1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5N0764 Combined Materials</v>
      </c>
    </row>
    <row r="2" spans="1:25"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5" ht="18.75" x14ac:dyDescent="0.3">
      <c r="A3" s="2" t="s">
        <v>28</v>
      </c>
      <c r="D3" s="27"/>
      <c r="E3" s="27"/>
      <c r="F3" s="27"/>
      <c r="G3" s="27"/>
      <c r="H3" s="27"/>
      <c r="I3" s="27"/>
      <c r="J3" s="27"/>
      <c r="K3" s="27"/>
      <c r="L3" s="27"/>
      <c r="M3" s="27"/>
      <c r="N3" s="27"/>
      <c r="O3" s="27"/>
      <c r="P3" s="27"/>
      <c r="Q3" s="27"/>
      <c r="R3" s="27"/>
      <c r="S3" s="27"/>
      <c r="T3" s="27"/>
      <c r="U3" s="27"/>
      <c r="V3" s="27"/>
      <c r="W3" s="27"/>
    </row>
    <row r="4" spans="1:25" x14ac:dyDescent="0.25">
      <c r="D4" s="27"/>
      <c r="E4" s="27"/>
      <c r="F4" s="27"/>
      <c r="G4" s="27"/>
      <c r="H4" s="27"/>
      <c r="I4" s="27"/>
      <c r="J4" s="27"/>
      <c r="K4" s="27"/>
      <c r="L4" s="27"/>
      <c r="M4" s="27"/>
      <c r="N4" s="27"/>
      <c r="O4" s="27"/>
      <c r="P4" s="27"/>
      <c r="Q4" s="27"/>
      <c r="R4" s="27"/>
      <c r="S4" s="27"/>
      <c r="T4" s="27"/>
      <c r="U4" s="27"/>
      <c r="V4" s="27"/>
      <c r="W4" s="27"/>
    </row>
    <row r="5" spans="1:25"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5" s="37" customFormat="1" ht="30" customHeight="1" x14ac:dyDescent="0.25">
      <c r="A6" s="33" t="s">
        <v>29</v>
      </c>
      <c r="B6" s="34"/>
      <c r="C6" s="35"/>
      <c r="D6" s="36"/>
      <c r="E6" s="36"/>
      <c r="F6" s="36"/>
      <c r="G6" s="36"/>
      <c r="H6" s="36"/>
      <c r="I6" s="36"/>
      <c r="J6" s="36"/>
      <c r="K6" s="36"/>
      <c r="L6" s="36"/>
      <c r="M6" s="36"/>
      <c r="N6" s="36"/>
      <c r="O6" s="36"/>
      <c r="P6" s="36"/>
      <c r="Q6" s="36"/>
      <c r="R6" s="36"/>
      <c r="S6" s="36"/>
      <c r="T6" s="36"/>
      <c r="U6" s="36"/>
      <c r="V6" s="36"/>
      <c r="W6" s="36"/>
    </row>
    <row r="7" spans="1:25" s="7" customFormat="1" ht="30" customHeight="1" x14ac:dyDescent="0.25">
      <c r="A7" s="39" t="s">
        <v>13</v>
      </c>
      <c r="B7" s="31" t="s">
        <v>30</v>
      </c>
      <c r="C7" s="38">
        <v>30</v>
      </c>
      <c r="D7" s="40"/>
      <c r="E7" s="40"/>
      <c r="F7" s="40"/>
      <c r="G7" s="40"/>
      <c r="H7" s="40"/>
      <c r="I7" s="40"/>
      <c r="J7" s="40"/>
      <c r="K7" s="40"/>
      <c r="L7" s="40"/>
      <c r="M7" s="40"/>
      <c r="N7" s="40"/>
      <c r="O7" s="40"/>
      <c r="P7" s="40"/>
      <c r="Q7" s="40"/>
      <c r="R7" s="40"/>
      <c r="S7" s="40"/>
      <c r="T7" s="40"/>
      <c r="U7" s="40"/>
      <c r="V7" s="40"/>
      <c r="W7" s="40"/>
    </row>
    <row r="8" spans="1:25" s="7" customFormat="1" ht="30" customHeight="1" x14ac:dyDescent="0.25">
      <c r="A8" s="39"/>
      <c r="B8" s="31" t="s">
        <v>31</v>
      </c>
      <c r="C8" s="38"/>
      <c r="D8" s="41"/>
      <c r="E8" s="41"/>
      <c r="F8" s="41"/>
      <c r="G8" s="41"/>
      <c r="H8" s="41"/>
      <c r="I8" s="41"/>
      <c r="J8" s="41"/>
      <c r="K8" s="41"/>
      <c r="L8" s="41"/>
      <c r="M8" s="41"/>
      <c r="N8" s="41"/>
      <c r="O8" s="41"/>
      <c r="P8" s="41"/>
      <c r="Q8" s="41"/>
      <c r="R8" s="41"/>
      <c r="S8" s="41"/>
      <c r="T8" s="41"/>
      <c r="U8" s="41"/>
      <c r="V8" s="41"/>
      <c r="W8" s="41"/>
      <c r="Y8" s="32"/>
    </row>
    <row r="9" spans="1:25" s="7" customFormat="1" ht="30" customHeight="1" x14ac:dyDescent="0.25">
      <c r="A9" s="39"/>
      <c r="B9" s="31" t="s">
        <v>32</v>
      </c>
      <c r="C9" s="38"/>
      <c r="D9" s="41"/>
      <c r="E9" s="41"/>
      <c r="F9" s="41"/>
      <c r="G9" s="41"/>
      <c r="H9" s="41"/>
      <c r="I9" s="41"/>
      <c r="J9" s="41"/>
      <c r="K9" s="41"/>
      <c r="L9" s="41"/>
      <c r="M9" s="41"/>
      <c r="N9" s="41"/>
      <c r="O9" s="41"/>
      <c r="P9" s="41"/>
      <c r="Q9" s="41"/>
      <c r="R9" s="41"/>
      <c r="S9" s="41"/>
      <c r="T9" s="41"/>
      <c r="U9" s="41"/>
      <c r="V9" s="41"/>
      <c r="W9" s="41"/>
    </row>
    <row r="10" spans="1:25" s="7" customFormat="1" ht="30" customHeight="1" x14ac:dyDescent="0.25">
      <c r="A10" s="39"/>
      <c r="B10" s="31" t="s">
        <v>33</v>
      </c>
      <c r="C10" s="38"/>
      <c r="D10" s="41"/>
      <c r="E10" s="41"/>
      <c r="F10" s="41"/>
      <c r="G10" s="41"/>
      <c r="H10" s="41"/>
      <c r="I10" s="41"/>
      <c r="J10" s="41"/>
      <c r="K10" s="41"/>
      <c r="L10" s="41"/>
      <c r="M10" s="41"/>
      <c r="N10" s="41"/>
      <c r="O10" s="41"/>
      <c r="P10" s="41"/>
      <c r="Q10" s="41"/>
      <c r="R10" s="41"/>
      <c r="S10" s="41"/>
      <c r="T10" s="41"/>
      <c r="U10" s="41"/>
      <c r="V10" s="41"/>
      <c r="W10" s="41"/>
    </row>
    <row r="11" spans="1:25" s="7" customFormat="1" ht="30" customHeight="1" x14ac:dyDescent="0.25">
      <c r="A11" s="39"/>
      <c r="B11" s="31" t="s">
        <v>34</v>
      </c>
      <c r="C11" s="38"/>
      <c r="D11" s="41"/>
      <c r="E11" s="41"/>
      <c r="F11" s="41"/>
      <c r="G11" s="41"/>
      <c r="H11" s="41"/>
      <c r="I11" s="41"/>
      <c r="J11" s="41"/>
      <c r="K11" s="41"/>
      <c r="L11" s="41"/>
      <c r="M11" s="41"/>
      <c r="N11" s="41"/>
      <c r="O11" s="41"/>
      <c r="P11" s="41"/>
      <c r="Q11" s="41"/>
      <c r="R11" s="41"/>
      <c r="S11" s="41"/>
      <c r="T11" s="41"/>
      <c r="U11" s="41"/>
      <c r="V11" s="41"/>
      <c r="W11" s="41"/>
    </row>
    <row r="12" spans="1:25" s="37" customFormat="1" ht="30" customHeight="1" x14ac:dyDescent="0.25">
      <c r="A12" s="33" t="s">
        <v>35</v>
      </c>
      <c r="B12" s="34"/>
      <c r="C12" s="35"/>
      <c r="D12" s="36"/>
      <c r="E12" s="36"/>
      <c r="F12" s="36"/>
      <c r="G12" s="36"/>
      <c r="H12" s="36"/>
      <c r="I12" s="36"/>
      <c r="J12" s="36"/>
      <c r="K12" s="36"/>
      <c r="L12" s="36"/>
      <c r="M12" s="36"/>
      <c r="N12" s="36"/>
      <c r="O12" s="36"/>
      <c r="P12" s="36"/>
      <c r="Q12" s="36"/>
      <c r="R12" s="36"/>
      <c r="S12" s="36"/>
      <c r="T12" s="36"/>
      <c r="U12" s="36"/>
      <c r="V12" s="36"/>
      <c r="W12" s="36"/>
    </row>
    <row r="13" spans="1:25" s="7" customFormat="1" ht="30" customHeight="1" x14ac:dyDescent="0.25">
      <c r="A13" s="39" t="s">
        <v>13</v>
      </c>
      <c r="B13" s="42" t="s">
        <v>36</v>
      </c>
      <c r="C13" s="38">
        <v>30</v>
      </c>
      <c r="D13" s="40"/>
      <c r="E13" s="40"/>
      <c r="F13" s="40"/>
      <c r="G13" s="40"/>
      <c r="H13" s="40"/>
      <c r="I13" s="40"/>
      <c r="J13" s="40"/>
      <c r="K13" s="40"/>
      <c r="L13" s="40"/>
      <c r="M13" s="40"/>
      <c r="N13" s="40"/>
      <c r="O13" s="40"/>
      <c r="P13" s="40"/>
      <c r="Q13" s="40"/>
      <c r="R13" s="40"/>
      <c r="S13" s="40"/>
      <c r="T13" s="40"/>
      <c r="U13" s="40"/>
      <c r="V13" s="40"/>
      <c r="W13" s="40"/>
    </row>
    <row r="14" spans="1:25" s="7" customFormat="1" ht="30" customHeight="1" x14ac:dyDescent="0.25">
      <c r="A14" s="39"/>
      <c r="B14" s="43" t="s">
        <v>37</v>
      </c>
      <c r="C14" s="38"/>
      <c r="D14" s="41"/>
      <c r="E14" s="41"/>
      <c r="F14" s="41"/>
      <c r="G14" s="41"/>
      <c r="H14" s="41"/>
      <c r="I14" s="41"/>
      <c r="J14" s="41"/>
      <c r="K14" s="41"/>
      <c r="L14" s="41"/>
      <c r="M14" s="41"/>
      <c r="N14" s="41"/>
      <c r="O14" s="41"/>
      <c r="P14" s="41"/>
      <c r="Q14" s="41"/>
      <c r="R14" s="41"/>
      <c r="S14" s="41"/>
      <c r="T14" s="41"/>
      <c r="U14" s="41"/>
      <c r="V14" s="41"/>
      <c r="W14" s="41"/>
    </row>
    <row r="15" spans="1:25" s="7" customFormat="1" ht="30" customHeight="1" x14ac:dyDescent="0.25">
      <c r="A15" s="39"/>
      <c r="B15" s="43" t="s">
        <v>38</v>
      </c>
      <c r="C15" s="38"/>
      <c r="D15" s="41"/>
      <c r="E15" s="41"/>
      <c r="F15" s="41"/>
      <c r="G15" s="41"/>
      <c r="H15" s="41"/>
      <c r="I15" s="41"/>
      <c r="J15" s="41"/>
      <c r="K15" s="41"/>
      <c r="L15" s="41"/>
      <c r="M15" s="41"/>
      <c r="N15" s="41"/>
      <c r="O15" s="41"/>
      <c r="P15" s="41"/>
      <c r="Q15" s="41"/>
      <c r="R15" s="41"/>
      <c r="S15" s="41"/>
      <c r="T15" s="41"/>
      <c r="U15" s="41"/>
      <c r="V15" s="41"/>
      <c r="W15" s="41"/>
    </row>
    <row r="16" spans="1:25" s="7" customFormat="1" ht="30" customHeight="1" x14ac:dyDescent="0.25">
      <c r="A16" s="39"/>
      <c r="B16" s="44" t="s">
        <v>39</v>
      </c>
      <c r="C16" s="38"/>
      <c r="D16" s="41"/>
      <c r="E16" s="41"/>
      <c r="F16" s="41"/>
      <c r="G16" s="41"/>
      <c r="H16" s="41"/>
      <c r="I16" s="41"/>
      <c r="J16" s="41"/>
      <c r="K16" s="41"/>
      <c r="L16" s="41"/>
      <c r="M16" s="41"/>
      <c r="N16" s="41"/>
      <c r="O16" s="41"/>
      <c r="P16" s="41"/>
      <c r="Q16" s="41"/>
      <c r="R16" s="41"/>
      <c r="S16" s="41"/>
      <c r="T16" s="41"/>
      <c r="U16" s="41"/>
      <c r="V16" s="41"/>
      <c r="W16" s="41"/>
    </row>
    <row r="17" spans="1:23" s="37" customFormat="1" ht="30" customHeight="1" x14ac:dyDescent="0.25">
      <c r="A17" s="33" t="s">
        <v>40</v>
      </c>
      <c r="B17" s="34"/>
      <c r="C17" s="35"/>
      <c r="D17" s="36"/>
      <c r="E17" s="36"/>
      <c r="F17" s="36"/>
      <c r="G17" s="36"/>
      <c r="H17" s="36"/>
      <c r="I17" s="36"/>
      <c r="J17" s="36"/>
      <c r="K17" s="36"/>
      <c r="L17" s="36"/>
      <c r="M17" s="36"/>
      <c r="N17" s="36"/>
      <c r="O17" s="36"/>
      <c r="P17" s="36"/>
      <c r="Q17" s="36"/>
      <c r="R17" s="36"/>
      <c r="S17" s="36"/>
      <c r="T17" s="36"/>
      <c r="U17" s="36"/>
      <c r="V17" s="36"/>
      <c r="W17" s="36"/>
    </row>
    <row r="18" spans="1:23" s="7" customFormat="1" ht="30" customHeight="1" x14ac:dyDescent="0.25">
      <c r="A18" s="39" t="s">
        <v>13</v>
      </c>
      <c r="B18" s="42" t="s">
        <v>41</v>
      </c>
      <c r="C18" s="38">
        <v>40</v>
      </c>
      <c r="D18" s="40"/>
      <c r="E18" s="40"/>
      <c r="F18" s="40"/>
      <c r="G18" s="40"/>
      <c r="H18" s="40"/>
      <c r="I18" s="40"/>
      <c r="J18" s="40"/>
      <c r="K18" s="40"/>
      <c r="L18" s="40"/>
      <c r="M18" s="40"/>
      <c r="N18" s="40"/>
      <c r="O18" s="40"/>
      <c r="P18" s="40"/>
      <c r="Q18" s="40"/>
      <c r="R18" s="40"/>
      <c r="S18" s="40"/>
      <c r="T18" s="40"/>
      <c r="U18" s="40"/>
      <c r="V18" s="40"/>
      <c r="W18" s="40"/>
    </row>
    <row r="19" spans="1:23" s="7" customFormat="1" ht="30" customHeight="1" x14ac:dyDescent="0.25">
      <c r="A19" s="39"/>
      <c r="B19" s="43" t="s">
        <v>42</v>
      </c>
      <c r="C19" s="38"/>
      <c r="D19" s="41"/>
      <c r="E19" s="41"/>
      <c r="F19" s="41"/>
      <c r="G19" s="41"/>
      <c r="H19" s="41"/>
      <c r="I19" s="41"/>
      <c r="J19" s="41"/>
      <c r="K19" s="41"/>
      <c r="L19" s="41"/>
      <c r="M19" s="41"/>
      <c r="N19" s="41"/>
      <c r="O19" s="41"/>
      <c r="P19" s="41"/>
      <c r="Q19" s="41"/>
      <c r="R19" s="41"/>
      <c r="S19" s="41"/>
      <c r="T19" s="41"/>
      <c r="U19" s="41"/>
      <c r="V19" s="41"/>
      <c r="W19" s="41"/>
    </row>
    <row r="20" spans="1:23" s="7" customFormat="1" ht="30" customHeight="1" x14ac:dyDescent="0.25">
      <c r="A20" s="39"/>
      <c r="B20" s="43" t="s">
        <v>43</v>
      </c>
      <c r="C20" s="38"/>
      <c r="D20" s="41"/>
      <c r="E20" s="41"/>
      <c r="F20" s="41"/>
      <c r="G20" s="41"/>
      <c r="H20" s="41"/>
      <c r="I20" s="41"/>
      <c r="J20" s="41"/>
      <c r="K20" s="41"/>
      <c r="L20" s="41"/>
      <c r="M20" s="41"/>
      <c r="N20" s="41"/>
      <c r="O20" s="41"/>
      <c r="P20" s="41"/>
      <c r="Q20" s="41"/>
      <c r="R20" s="41"/>
      <c r="S20" s="41"/>
      <c r="T20" s="41"/>
      <c r="U20" s="41"/>
      <c r="V20" s="41"/>
      <c r="W20" s="41"/>
    </row>
    <row r="21" spans="1:23" s="7" customFormat="1" ht="30" customHeight="1" x14ac:dyDescent="0.25">
      <c r="A21" s="39"/>
      <c r="B21" s="43" t="s">
        <v>44</v>
      </c>
      <c r="C21" s="38"/>
      <c r="D21" s="41"/>
      <c r="E21" s="41"/>
      <c r="F21" s="41"/>
      <c r="G21" s="41"/>
      <c r="H21" s="41"/>
      <c r="I21" s="41"/>
      <c r="J21" s="41"/>
      <c r="K21" s="41"/>
      <c r="L21" s="41"/>
      <c r="M21" s="41"/>
      <c r="N21" s="41"/>
      <c r="O21" s="41"/>
      <c r="P21" s="41"/>
      <c r="Q21" s="41"/>
      <c r="R21" s="41"/>
      <c r="S21" s="41"/>
      <c r="T21" s="41"/>
      <c r="U21" s="41"/>
      <c r="V21" s="41"/>
      <c r="W21" s="41"/>
    </row>
    <row r="22" spans="1:23" s="7" customFormat="1" ht="30" customHeight="1" x14ac:dyDescent="0.25">
      <c r="A22" s="39"/>
      <c r="B22" s="44" t="s">
        <v>45</v>
      </c>
      <c r="C22" s="38"/>
      <c r="D22" s="41"/>
      <c r="E22" s="41"/>
      <c r="F22" s="41"/>
      <c r="G22" s="41"/>
      <c r="H22" s="41"/>
      <c r="I22" s="41"/>
      <c r="J22" s="41"/>
      <c r="K22" s="41"/>
      <c r="L22" s="41"/>
      <c r="M22" s="41"/>
      <c r="N22" s="41"/>
      <c r="O22" s="41"/>
      <c r="P22" s="41"/>
      <c r="Q22" s="41"/>
      <c r="R22" s="41"/>
      <c r="S22" s="41"/>
      <c r="T22" s="41"/>
      <c r="U22" s="41"/>
      <c r="V22" s="41"/>
      <c r="W22" s="41"/>
    </row>
    <row r="23" spans="1:23" x14ac:dyDescent="0.25">
      <c r="A23" s="8" t="s">
        <v>14</v>
      </c>
      <c r="B23" s="8"/>
      <c r="C23" s="9">
        <f t="shared" ref="C23:W23" si="0">SUM(C6:C22)</f>
        <v>100</v>
      </c>
      <c r="D23" s="9">
        <f t="shared" si="0"/>
        <v>0</v>
      </c>
      <c r="E23" s="9">
        <f t="shared" si="0"/>
        <v>0</v>
      </c>
      <c r="F23" s="9">
        <f t="shared" si="0"/>
        <v>0</v>
      </c>
      <c r="G23" s="9">
        <f t="shared" si="0"/>
        <v>0</v>
      </c>
      <c r="H23" s="9">
        <f t="shared" si="0"/>
        <v>0</v>
      </c>
      <c r="I23" s="9">
        <f t="shared" si="0"/>
        <v>0</v>
      </c>
      <c r="J23" s="9">
        <f t="shared" si="0"/>
        <v>0</v>
      </c>
      <c r="K23" s="9">
        <f t="shared" si="0"/>
        <v>0</v>
      </c>
      <c r="L23" s="9">
        <f t="shared" si="0"/>
        <v>0</v>
      </c>
      <c r="M23" s="9">
        <f t="shared" si="0"/>
        <v>0</v>
      </c>
      <c r="N23" s="9">
        <f t="shared" si="0"/>
        <v>0</v>
      </c>
      <c r="O23" s="9">
        <f t="shared" si="0"/>
        <v>0</v>
      </c>
      <c r="P23" s="9">
        <f t="shared" si="0"/>
        <v>0</v>
      </c>
      <c r="Q23" s="9">
        <f t="shared" si="0"/>
        <v>0</v>
      </c>
      <c r="R23" s="9">
        <f t="shared" si="0"/>
        <v>0</v>
      </c>
      <c r="S23" s="9">
        <f t="shared" si="0"/>
        <v>0</v>
      </c>
      <c r="T23" s="9">
        <f t="shared" si="0"/>
        <v>0</v>
      </c>
      <c r="U23" s="9">
        <f t="shared" si="0"/>
        <v>0</v>
      </c>
      <c r="V23" s="9">
        <f t="shared" si="0"/>
        <v>0</v>
      </c>
      <c r="W23" s="9">
        <f t="shared" si="0"/>
        <v>0</v>
      </c>
    </row>
    <row r="25" spans="1:23" x14ac:dyDescent="0.25">
      <c r="A25" t="s">
        <v>15</v>
      </c>
      <c r="B25" t="s">
        <v>16</v>
      </c>
    </row>
    <row r="26" spans="1:23" x14ac:dyDescent="0.25">
      <c r="B26" t="s">
        <v>17</v>
      </c>
    </row>
  </sheetData>
  <sheetProtection algorithmName="SHA-512" hashValue="5BWCmpnYHJuYSFNqInY04qiCxIjvlaL/NvwRJ3fdFUiP9d+wkaOyY/G68cvhUkAe4DyLfEexxM/Ihf2QRoUzEA==" saltValue="KP6QGGSI6B17vxgKBihpMw==" spinCount="100000" sheet="1" objects="1" scenarios="1" selectLockedCells="1"/>
  <mergeCells count="86">
    <mergeCell ref="A7:A11"/>
    <mergeCell ref="A13:A16"/>
    <mergeCell ref="A18:A22"/>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11"/>
    <mergeCell ref="Q7:Q11"/>
    <mergeCell ref="H7:H11"/>
    <mergeCell ref="I7:I11"/>
    <mergeCell ref="J7:J11"/>
    <mergeCell ref="K7:K11"/>
    <mergeCell ref="L7:L11"/>
    <mergeCell ref="I2:I5"/>
    <mergeCell ref="J2:J5"/>
    <mergeCell ref="K2:K5"/>
    <mergeCell ref="L2:L5"/>
    <mergeCell ref="O2:O5"/>
    <mergeCell ref="W7:W11"/>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C7:C11"/>
    <mergeCell ref="D7:D11"/>
    <mergeCell ref="E7:E11"/>
    <mergeCell ref="F7:F11"/>
    <mergeCell ref="G7:G11"/>
    <mergeCell ref="M18:M22"/>
    <mergeCell ref="N18:N22"/>
    <mergeCell ref="O18:O22"/>
    <mergeCell ref="P18:P22"/>
    <mergeCell ref="Q18:Q22"/>
    <mergeCell ref="H18:H22"/>
    <mergeCell ref="I18:I22"/>
    <mergeCell ref="J18:J22"/>
    <mergeCell ref="K18:K22"/>
    <mergeCell ref="L18:L22"/>
    <mergeCell ref="C18:C22"/>
    <mergeCell ref="D18:D22"/>
    <mergeCell ref="E18:E22"/>
    <mergeCell ref="F18:F22"/>
    <mergeCell ref="G18:G22"/>
    <mergeCell ref="U7:U11"/>
    <mergeCell ref="V7:V11"/>
    <mergeCell ref="M7:M11"/>
    <mergeCell ref="N7:N11"/>
    <mergeCell ref="O7:O11"/>
    <mergeCell ref="R7:R11"/>
    <mergeCell ref="S7:S11"/>
    <mergeCell ref="T7:T11"/>
    <mergeCell ref="U13:U16"/>
    <mergeCell ref="V13:V16"/>
    <mergeCell ref="W18:W22"/>
    <mergeCell ref="R18:R22"/>
    <mergeCell ref="S18:S22"/>
    <mergeCell ref="T18:T22"/>
    <mergeCell ref="U18:U22"/>
    <mergeCell ref="V18:V22"/>
    <mergeCell ref="W13:W16"/>
    <mergeCell ref="R13:R16"/>
    <mergeCell ref="S13:S16"/>
    <mergeCell ref="T13:T16"/>
  </mergeCells>
  <conditionalFormatting sqref="D7">
    <cfRule type="expression" dxfId="66" priority="400">
      <formula>D7&gt;$C7</formula>
    </cfRule>
  </conditionalFormatting>
  <conditionalFormatting sqref="W7">
    <cfRule type="expression" dxfId="65" priority="361">
      <formula>W7&gt;$C7</formula>
    </cfRule>
  </conditionalFormatting>
  <conditionalFormatting sqref="E7">
    <cfRule type="expression" dxfId="64" priority="379">
      <formula>E7&gt;$C7</formula>
    </cfRule>
  </conditionalFormatting>
  <conditionalFormatting sqref="F7">
    <cfRule type="expression" dxfId="63" priority="378">
      <formula>F7&gt;$C7</formula>
    </cfRule>
  </conditionalFormatting>
  <conditionalFormatting sqref="G7">
    <cfRule type="expression" dxfId="62" priority="377">
      <formula>G7&gt;$C7</formula>
    </cfRule>
  </conditionalFormatting>
  <conditionalFormatting sqref="H7">
    <cfRule type="expression" dxfId="61" priority="376">
      <formula>H7&gt;$C7</formula>
    </cfRule>
  </conditionalFormatting>
  <conditionalFormatting sqref="I7">
    <cfRule type="expression" dxfId="60" priority="375">
      <formula>I7&gt;$C7</formula>
    </cfRule>
  </conditionalFormatting>
  <conditionalFormatting sqref="J7">
    <cfRule type="expression" dxfId="59" priority="374">
      <formula>J7&gt;$C7</formula>
    </cfRule>
  </conditionalFormatting>
  <conditionalFormatting sqref="K7">
    <cfRule type="expression" dxfId="58" priority="373">
      <formula>K7&gt;$C7</formula>
    </cfRule>
  </conditionalFormatting>
  <conditionalFormatting sqref="L7">
    <cfRule type="expression" dxfId="57" priority="372">
      <formula>L7&gt;$C7</formula>
    </cfRule>
  </conditionalFormatting>
  <conditionalFormatting sqref="M7">
    <cfRule type="expression" dxfId="56" priority="371">
      <formula>M7&gt;$C7</formula>
    </cfRule>
  </conditionalFormatting>
  <conditionalFormatting sqref="N7">
    <cfRule type="expression" dxfId="55" priority="370">
      <formula>N7&gt;$C7</formula>
    </cfRule>
  </conditionalFormatting>
  <conditionalFormatting sqref="O7">
    <cfRule type="expression" dxfId="54" priority="369">
      <formula>O7&gt;$C7</formula>
    </cfRule>
  </conditionalFormatting>
  <conditionalFormatting sqref="P7">
    <cfRule type="expression" dxfId="53" priority="368">
      <formula>P7&gt;$C7</formula>
    </cfRule>
  </conditionalFormatting>
  <conditionalFormatting sqref="Q7">
    <cfRule type="expression" dxfId="52" priority="367">
      <formula>Q7&gt;$C7</formula>
    </cfRule>
  </conditionalFormatting>
  <conditionalFormatting sqref="R7">
    <cfRule type="expression" dxfId="51" priority="366">
      <formula>R7&gt;$C7</formula>
    </cfRule>
  </conditionalFormatting>
  <conditionalFormatting sqref="S7">
    <cfRule type="expression" dxfId="50" priority="365">
      <formula>S7&gt;$C7</formula>
    </cfRule>
  </conditionalFormatting>
  <conditionalFormatting sqref="T7">
    <cfRule type="expression" dxfId="49" priority="364">
      <formula>T7&gt;$C7</formula>
    </cfRule>
  </conditionalFormatting>
  <conditionalFormatting sqref="U7">
    <cfRule type="expression" dxfId="48" priority="363">
      <formula>U7&gt;$C7</formula>
    </cfRule>
  </conditionalFormatting>
  <conditionalFormatting sqref="V7">
    <cfRule type="expression" dxfId="47" priority="36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2">
    <cfRule type="expression" dxfId="44" priority="178">
      <formula>D12&gt;$C12</formula>
    </cfRule>
  </conditionalFormatting>
  <conditionalFormatting sqref="E12:W12">
    <cfRule type="expression" dxfId="43" priority="177">
      <formula>E12&gt;$C12</formula>
    </cfRule>
  </conditionalFormatting>
  <conditionalFormatting sqref="D17">
    <cfRule type="expression" dxfId="42" priority="176">
      <formula>D17&gt;$C17</formula>
    </cfRule>
  </conditionalFormatting>
  <conditionalFormatting sqref="E17:W17">
    <cfRule type="expression" dxfId="41" priority="175">
      <formula>E17&gt;$C17</formula>
    </cfRule>
  </conditionalFormatting>
  <conditionalFormatting sqref="D13">
    <cfRule type="expression" dxfId="40" priority="160">
      <formula>D13&gt;$C13</formula>
    </cfRule>
  </conditionalFormatting>
  <conditionalFormatting sqref="W13">
    <cfRule type="expression" dxfId="39" priority="141">
      <formula>W13&gt;$C13</formula>
    </cfRule>
  </conditionalFormatting>
  <conditionalFormatting sqref="E13">
    <cfRule type="expression" dxfId="38" priority="159">
      <formula>E13&gt;$C13</formula>
    </cfRule>
  </conditionalFormatting>
  <conditionalFormatting sqref="F13">
    <cfRule type="expression" dxfId="37" priority="158">
      <formula>F13&gt;$C13</formula>
    </cfRule>
  </conditionalFormatting>
  <conditionalFormatting sqref="G13">
    <cfRule type="expression" dxfId="36" priority="157">
      <formula>G13&gt;$C13</formula>
    </cfRule>
  </conditionalFormatting>
  <conditionalFormatting sqref="H13">
    <cfRule type="expression" dxfId="35" priority="156">
      <formula>H13&gt;$C13</formula>
    </cfRule>
  </conditionalFormatting>
  <conditionalFormatting sqref="I13">
    <cfRule type="expression" dxfId="34" priority="155">
      <formula>I13&gt;$C13</formula>
    </cfRule>
  </conditionalFormatting>
  <conditionalFormatting sqref="J13">
    <cfRule type="expression" dxfId="33" priority="154">
      <formula>J13&gt;$C13</formula>
    </cfRule>
  </conditionalFormatting>
  <conditionalFormatting sqref="K13">
    <cfRule type="expression" dxfId="32" priority="153">
      <formula>K13&gt;$C13</formula>
    </cfRule>
  </conditionalFormatting>
  <conditionalFormatting sqref="L13">
    <cfRule type="expression" dxfId="31" priority="152">
      <formula>L13&gt;$C13</formula>
    </cfRule>
  </conditionalFormatting>
  <conditionalFormatting sqref="M13">
    <cfRule type="expression" dxfId="30" priority="151">
      <formula>M13&gt;$C13</formula>
    </cfRule>
  </conditionalFormatting>
  <conditionalFormatting sqref="N13">
    <cfRule type="expression" dxfId="29" priority="150">
      <formula>N13&gt;$C13</formula>
    </cfRule>
  </conditionalFormatting>
  <conditionalFormatting sqref="O13">
    <cfRule type="expression" dxfId="28" priority="149">
      <formula>O13&gt;$C13</formula>
    </cfRule>
  </conditionalFormatting>
  <conditionalFormatting sqref="P13">
    <cfRule type="expression" dxfId="27" priority="148">
      <formula>P13&gt;$C13</formula>
    </cfRule>
  </conditionalFormatting>
  <conditionalFormatting sqref="Q13">
    <cfRule type="expression" dxfId="26" priority="147">
      <formula>Q13&gt;$C13</formula>
    </cfRule>
  </conditionalFormatting>
  <conditionalFormatting sqref="R13">
    <cfRule type="expression" dxfId="25" priority="146">
      <formula>R13&gt;$C13</formula>
    </cfRule>
  </conditionalFormatting>
  <conditionalFormatting sqref="S13">
    <cfRule type="expression" dxfId="24" priority="145">
      <formula>S13&gt;$C13</formula>
    </cfRule>
  </conditionalFormatting>
  <conditionalFormatting sqref="T13">
    <cfRule type="expression" dxfId="23" priority="144">
      <formula>T13&gt;$C13</formula>
    </cfRule>
  </conditionalFormatting>
  <conditionalFormatting sqref="U13">
    <cfRule type="expression" dxfId="22" priority="143">
      <formula>U13&gt;$C13</formula>
    </cfRule>
  </conditionalFormatting>
  <conditionalFormatting sqref="V13">
    <cfRule type="expression" dxfId="21" priority="142">
      <formula>V13&gt;$C13</formula>
    </cfRule>
  </conditionalFormatting>
  <conditionalFormatting sqref="D18">
    <cfRule type="expression" dxfId="20" priority="140">
      <formula>D18&gt;$C18</formula>
    </cfRule>
  </conditionalFormatting>
  <conditionalFormatting sqref="W18">
    <cfRule type="expression" dxfId="19" priority="121">
      <formula>W18&gt;$C18</formula>
    </cfRule>
  </conditionalFormatting>
  <conditionalFormatting sqref="E18">
    <cfRule type="expression" dxfId="18" priority="139">
      <formula>E18&gt;$C18</formula>
    </cfRule>
  </conditionalFormatting>
  <conditionalFormatting sqref="F18">
    <cfRule type="expression" dxfId="17" priority="138">
      <formula>F18&gt;$C18</formula>
    </cfRule>
  </conditionalFormatting>
  <conditionalFormatting sqref="G18">
    <cfRule type="expression" dxfId="16" priority="137">
      <formula>G18&gt;$C18</formula>
    </cfRule>
  </conditionalFormatting>
  <conditionalFormatting sqref="H18">
    <cfRule type="expression" dxfId="15" priority="136">
      <formula>H18&gt;$C18</formula>
    </cfRule>
  </conditionalFormatting>
  <conditionalFormatting sqref="I18">
    <cfRule type="expression" dxfId="14" priority="135">
      <formula>I18&gt;$C18</formula>
    </cfRule>
  </conditionalFormatting>
  <conditionalFormatting sqref="J18">
    <cfRule type="expression" dxfId="13" priority="134">
      <formula>J18&gt;$C18</formula>
    </cfRule>
  </conditionalFormatting>
  <conditionalFormatting sqref="K18">
    <cfRule type="expression" dxfId="12" priority="133">
      <formula>K18&gt;$C18</formula>
    </cfRule>
  </conditionalFormatting>
  <conditionalFormatting sqref="L18">
    <cfRule type="expression" dxfId="11" priority="132">
      <formula>L18&gt;$C18</formula>
    </cfRule>
  </conditionalFormatting>
  <conditionalFormatting sqref="M18">
    <cfRule type="expression" dxfId="10" priority="131">
      <formula>M18&gt;$C18</formula>
    </cfRule>
  </conditionalFormatting>
  <conditionalFormatting sqref="N18">
    <cfRule type="expression" dxfId="9" priority="130">
      <formula>N18&gt;$C18</formula>
    </cfRule>
  </conditionalFormatting>
  <conditionalFormatting sqref="O18">
    <cfRule type="expression" dxfId="8" priority="129">
      <formula>O18&gt;$C18</formula>
    </cfRule>
  </conditionalFormatting>
  <conditionalFormatting sqref="P18">
    <cfRule type="expression" dxfId="7" priority="128">
      <formula>P18&gt;$C18</formula>
    </cfRule>
  </conditionalFormatting>
  <conditionalFormatting sqref="Q18">
    <cfRule type="expression" dxfId="6" priority="127">
      <formula>Q18&gt;$C18</formula>
    </cfRule>
  </conditionalFormatting>
  <conditionalFormatting sqref="R18">
    <cfRule type="expression" dxfId="5" priority="126">
      <formula>R18&gt;$C18</formula>
    </cfRule>
  </conditionalFormatting>
  <conditionalFormatting sqref="S18">
    <cfRule type="expression" dxfId="4" priority="125">
      <formula>S18&gt;$C18</formula>
    </cfRule>
  </conditionalFormatting>
  <conditionalFormatting sqref="T18">
    <cfRule type="expression" dxfId="3" priority="124">
      <formula>T18&gt;$C18</formula>
    </cfRule>
  </conditionalFormatting>
  <conditionalFormatting sqref="U18">
    <cfRule type="expression" dxfId="2" priority="123">
      <formula>U18&gt;$C18</formula>
    </cfRule>
  </conditionalFormatting>
  <conditionalFormatting sqref="V18">
    <cfRule type="expression" dxfId="1" priority="122">
      <formula>V18&gt;$C18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7" sqref="H7"/>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5N0764 Combined Materials</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1" t="str">
        <f>IF(Learners!C11="","",Learners!C11)</f>
        <v/>
      </c>
      <c r="C7" s="21" t="str">
        <f>IF(Learners!B11="","",Learners!B11)</f>
        <v/>
      </c>
      <c r="D7" s="20" t="str">
        <f>IF(Learners!D$11="","",Learners!D$11)</f>
        <v/>
      </c>
      <c r="E7" s="20">
        <f>'Collection of Work'!$D$23</f>
        <v>0</v>
      </c>
      <c r="F7" s="20" t="str">
        <f t="shared" ref="F7:F26" si="0">IF(B7="","",SUM(E7:E7))</f>
        <v/>
      </c>
      <c r="G7" s="20" t="str">
        <f>IF(F7="","",IF(F7&gt;79,"D",IF(F7&gt;64,"M", IF(F7&gt;49,"P",IF(F7&lt;50,"U")))))</f>
        <v/>
      </c>
      <c r="H7" s="22"/>
    </row>
    <row r="8" spans="1:8" ht="23.25" customHeight="1" x14ac:dyDescent="0.25">
      <c r="A8" s="23">
        <v>2</v>
      </c>
      <c r="B8" s="24" t="str">
        <f>IF(Learners!C12="","",Learners!C12)</f>
        <v/>
      </c>
      <c r="C8" s="24" t="str">
        <f>IF(Learners!B12="","",Learners!B12)</f>
        <v/>
      </c>
      <c r="D8" s="23" t="str">
        <f>IF(Learners!D12="","",Learners!D12)</f>
        <v/>
      </c>
      <c r="E8" s="23">
        <f>'Collection of Work'!$E$23</f>
        <v>0</v>
      </c>
      <c r="F8" s="23" t="str">
        <f t="shared" si="0"/>
        <v/>
      </c>
      <c r="G8" s="19" t="str">
        <f t="shared" ref="G8:G26" si="1">IF(F8="","",IF(F8&gt;79,"D",IF(F8&gt;64,"M", IF(F8&gt;49,"P",IF(F8&lt;50,"U")))))</f>
        <v/>
      </c>
      <c r="H8" s="25"/>
    </row>
    <row r="9" spans="1:8" ht="23.25" customHeight="1" x14ac:dyDescent="0.25">
      <c r="A9" s="20">
        <v>3</v>
      </c>
      <c r="B9" s="21" t="str">
        <f>IF(Learners!C13="","",Learners!C13)</f>
        <v/>
      </c>
      <c r="C9" s="21" t="str">
        <f>IF(Learners!B13="","",Learners!B13)</f>
        <v/>
      </c>
      <c r="D9" s="20" t="str">
        <f>IF(Learners!D13="","",Learners!D13)</f>
        <v/>
      </c>
      <c r="E9" s="20">
        <f>'Collection of Work'!$F$23</f>
        <v>0</v>
      </c>
      <c r="F9" s="20" t="str">
        <f t="shared" si="0"/>
        <v/>
      </c>
      <c r="G9" s="20" t="str">
        <f t="shared" si="1"/>
        <v/>
      </c>
      <c r="H9" s="22"/>
    </row>
    <row r="10" spans="1:8" ht="23.25" customHeight="1" x14ac:dyDescent="0.25">
      <c r="A10" s="23">
        <v>4</v>
      </c>
      <c r="B10" s="24" t="str">
        <f>IF(Learners!C14="","",Learners!C14)</f>
        <v/>
      </c>
      <c r="C10" s="24" t="str">
        <f>IF(Learners!B14="","",Learners!B14)</f>
        <v/>
      </c>
      <c r="D10" s="23" t="str">
        <f>IF(Learners!D14="","",Learners!D14)</f>
        <v/>
      </c>
      <c r="E10" s="23">
        <f>'Collection of Work'!$G$23</f>
        <v>0</v>
      </c>
      <c r="F10" s="23" t="str">
        <f t="shared" si="0"/>
        <v/>
      </c>
      <c r="G10" s="19" t="str">
        <f t="shared" si="1"/>
        <v/>
      </c>
      <c r="H10" s="25"/>
    </row>
    <row r="11" spans="1:8" ht="23.25" customHeight="1" x14ac:dyDescent="0.25">
      <c r="A11" s="20">
        <v>5</v>
      </c>
      <c r="B11" s="21" t="str">
        <f>IF(Learners!C15="","",Learners!C15)</f>
        <v/>
      </c>
      <c r="C11" s="21" t="str">
        <f>IF(Learners!B15="","",Learners!B15)</f>
        <v/>
      </c>
      <c r="D11" s="20" t="str">
        <f>IF(Learners!D15="","",Learners!D15)</f>
        <v/>
      </c>
      <c r="E11" s="20">
        <f>'Collection of Work'!$H$23</f>
        <v>0</v>
      </c>
      <c r="F11" s="20" t="str">
        <f t="shared" si="0"/>
        <v/>
      </c>
      <c r="G11" s="20" t="str">
        <f t="shared" si="1"/>
        <v/>
      </c>
      <c r="H11" s="22"/>
    </row>
    <row r="12" spans="1:8" ht="23.25" customHeight="1" x14ac:dyDescent="0.25">
      <c r="A12" s="23">
        <v>6</v>
      </c>
      <c r="B12" s="24" t="str">
        <f>IF(Learners!C16="","",Learners!C16)</f>
        <v/>
      </c>
      <c r="C12" s="24" t="str">
        <f>IF(Learners!B16="","",Learners!B16)</f>
        <v/>
      </c>
      <c r="D12" s="23" t="str">
        <f>IF(Learners!D16="","",Learners!D16)</f>
        <v/>
      </c>
      <c r="E12" s="23">
        <f>'Collection of Work'!$I$23</f>
        <v>0</v>
      </c>
      <c r="F12" s="23" t="str">
        <f t="shared" si="0"/>
        <v/>
      </c>
      <c r="G12" s="19" t="str">
        <f t="shared" si="1"/>
        <v/>
      </c>
      <c r="H12" s="25"/>
    </row>
    <row r="13" spans="1:8" ht="23.25" customHeight="1" x14ac:dyDescent="0.25">
      <c r="A13" s="20">
        <v>7</v>
      </c>
      <c r="B13" s="21" t="str">
        <f>IF(Learners!C17="","",Learners!C17)</f>
        <v/>
      </c>
      <c r="C13" s="21" t="str">
        <f>IF(Learners!B17="","",Learners!B17)</f>
        <v/>
      </c>
      <c r="D13" s="20" t="str">
        <f>IF(Learners!D17="","",Learners!D17)</f>
        <v/>
      </c>
      <c r="E13" s="20">
        <f>'Collection of Work'!$J$23</f>
        <v>0</v>
      </c>
      <c r="F13" s="20" t="str">
        <f t="shared" si="0"/>
        <v/>
      </c>
      <c r="G13" s="20" t="str">
        <f t="shared" si="1"/>
        <v/>
      </c>
      <c r="H13" s="22"/>
    </row>
    <row r="14" spans="1:8" ht="23.25" customHeight="1" x14ac:dyDescent="0.25">
      <c r="A14" s="23">
        <v>8</v>
      </c>
      <c r="B14" s="24" t="str">
        <f>IF(Learners!C18="","",Learners!C18)</f>
        <v/>
      </c>
      <c r="C14" s="24" t="str">
        <f>IF(Learners!B18="","",Learners!B18)</f>
        <v/>
      </c>
      <c r="D14" s="23" t="str">
        <f>IF(Learners!D18="","",Learners!D18)</f>
        <v/>
      </c>
      <c r="E14" s="23">
        <f>'Collection of Work'!$K$23</f>
        <v>0</v>
      </c>
      <c r="F14" s="23" t="str">
        <f t="shared" si="0"/>
        <v/>
      </c>
      <c r="G14" s="19" t="str">
        <f t="shared" si="1"/>
        <v/>
      </c>
      <c r="H14" s="25"/>
    </row>
    <row r="15" spans="1:8" ht="23.25" customHeight="1" x14ac:dyDescent="0.25">
      <c r="A15" s="20">
        <v>9</v>
      </c>
      <c r="B15" s="21" t="str">
        <f>IF(Learners!C19="","",Learners!C19)</f>
        <v/>
      </c>
      <c r="C15" s="21" t="str">
        <f>IF(Learners!B19="","",Learners!B19)</f>
        <v/>
      </c>
      <c r="D15" s="20" t="str">
        <f>IF(Learners!D19="","",Learners!D19)</f>
        <v/>
      </c>
      <c r="E15" s="20">
        <f>'Collection of Work'!$L$23</f>
        <v>0</v>
      </c>
      <c r="F15" s="20" t="str">
        <f t="shared" si="0"/>
        <v/>
      </c>
      <c r="G15" s="20" t="str">
        <f t="shared" si="1"/>
        <v/>
      </c>
      <c r="H15" s="22"/>
    </row>
    <row r="16" spans="1:8" ht="23.25" customHeight="1" x14ac:dyDescent="0.25">
      <c r="A16" s="23">
        <v>10</v>
      </c>
      <c r="B16" s="24" t="str">
        <f>IF(Learners!C20="","",Learners!C20)</f>
        <v/>
      </c>
      <c r="C16" s="24" t="str">
        <f>IF(Learners!B20="","",Learners!B20)</f>
        <v/>
      </c>
      <c r="D16" s="23" t="str">
        <f>IF(Learners!D20="","",Learners!D20)</f>
        <v/>
      </c>
      <c r="E16" s="23">
        <f>'Collection of Work'!$M$23</f>
        <v>0</v>
      </c>
      <c r="F16" s="23" t="str">
        <f t="shared" si="0"/>
        <v/>
      </c>
      <c r="G16" s="19" t="str">
        <f t="shared" si="1"/>
        <v/>
      </c>
      <c r="H16" s="25"/>
    </row>
    <row r="17" spans="1:8" ht="23.25" customHeight="1" x14ac:dyDescent="0.25">
      <c r="A17" s="20">
        <v>11</v>
      </c>
      <c r="B17" s="21" t="str">
        <f>IF(Learners!C21="","",Learners!C21)</f>
        <v/>
      </c>
      <c r="C17" s="21" t="str">
        <f>IF(Learners!B21="","",Learners!B21)</f>
        <v/>
      </c>
      <c r="D17" s="20" t="str">
        <f>IF(Learners!D21="","",Learners!D21)</f>
        <v/>
      </c>
      <c r="E17" s="20">
        <f>'Collection of Work'!$N$23</f>
        <v>0</v>
      </c>
      <c r="F17" s="20" t="str">
        <f t="shared" si="0"/>
        <v/>
      </c>
      <c r="G17" s="20" t="str">
        <f t="shared" si="1"/>
        <v/>
      </c>
      <c r="H17" s="22"/>
    </row>
    <row r="18" spans="1:8" ht="23.25" customHeight="1" x14ac:dyDescent="0.25">
      <c r="A18" s="23">
        <v>12</v>
      </c>
      <c r="B18" s="24" t="str">
        <f>IF(Learners!C22="","",Learners!C22)</f>
        <v/>
      </c>
      <c r="C18" s="24" t="str">
        <f>IF(Learners!B22="","",Learners!B22)</f>
        <v/>
      </c>
      <c r="D18" s="23" t="str">
        <f>IF(Learners!D22="","",Learners!D22)</f>
        <v/>
      </c>
      <c r="E18" s="23">
        <f>'Collection of Work'!$O$23</f>
        <v>0</v>
      </c>
      <c r="F18" s="23" t="str">
        <f t="shared" si="0"/>
        <v/>
      </c>
      <c r="G18" s="19" t="str">
        <f t="shared" si="1"/>
        <v/>
      </c>
      <c r="H18" s="25"/>
    </row>
    <row r="19" spans="1:8" ht="23.25" customHeight="1" x14ac:dyDescent="0.25">
      <c r="A19" s="20">
        <v>13</v>
      </c>
      <c r="B19" s="21" t="str">
        <f>IF(Learners!C23="","",Learners!C23)</f>
        <v/>
      </c>
      <c r="C19" s="21" t="str">
        <f>IF(Learners!B23="","",Learners!B23)</f>
        <v/>
      </c>
      <c r="D19" s="20" t="str">
        <f>IF(Learners!D23="","",Learners!D23)</f>
        <v/>
      </c>
      <c r="E19" s="20">
        <f>'Collection of Work'!$P$23</f>
        <v>0</v>
      </c>
      <c r="F19" s="20" t="str">
        <f t="shared" si="0"/>
        <v/>
      </c>
      <c r="G19" s="20" t="str">
        <f t="shared" si="1"/>
        <v/>
      </c>
      <c r="H19" s="22"/>
    </row>
    <row r="20" spans="1:8" ht="23.25" customHeight="1" x14ac:dyDescent="0.25">
      <c r="A20" s="23">
        <v>14</v>
      </c>
      <c r="B20" s="24" t="str">
        <f>IF(Learners!C24="","",Learners!C24)</f>
        <v/>
      </c>
      <c r="C20" s="24" t="str">
        <f>IF(Learners!B24="","",Learners!B24)</f>
        <v/>
      </c>
      <c r="D20" s="23" t="str">
        <f>IF(Learners!D24="","",Learners!D24)</f>
        <v/>
      </c>
      <c r="E20" s="23">
        <f>'Collection of Work'!$Q$23</f>
        <v>0</v>
      </c>
      <c r="F20" s="23" t="str">
        <f t="shared" si="0"/>
        <v/>
      </c>
      <c r="G20" s="19" t="str">
        <f t="shared" si="1"/>
        <v/>
      </c>
      <c r="H20" s="25"/>
    </row>
    <row r="21" spans="1:8" ht="23.25" customHeight="1" x14ac:dyDescent="0.25">
      <c r="A21" s="20">
        <v>15</v>
      </c>
      <c r="B21" s="21" t="str">
        <f>IF(Learners!C25="","",Learners!C25)</f>
        <v/>
      </c>
      <c r="C21" s="21" t="str">
        <f>IF(Learners!B25="","",Learners!B25)</f>
        <v/>
      </c>
      <c r="D21" s="20" t="str">
        <f>IF(Learners!D25="","",Learners!D25)</f>
        <v/>
      </c>
      <c r="E21" s="20">
        <f>'Collection of Work'!$R$23</f>
        <v>0</v>
      </c>
      <c r="F21" s="20" t="str">
        <f t="shared" si="0"/>
        <v/>
      </c>
      <c r="G21" s="20" t="str">
        <f t="shared" si="1"/>
        <v/>
      </c>
      <c r="H21" s="22"/>
    </row>
    <row r="22" spans="1:8" ht="23.25" customHeight="1" x14ac:dyDescent="0.25">
      <c r="A22" s="23">
        <v>16</v>
      </c>
      <c r="B22" s="24" t="str">
        <f>IF(Learners!C26="","",Learners!C26)</f>
        <v/>
      </c>
      <c r="C22" s="24" t="str">
        <f>IF(Learners!B26="","",Learners!B26)</f>
        <v/>
      </c>
      <c r="D22" s="23" t="str">
        <f>IF(Learners!D26="","",Learners!D26)</f>
        <v/>
      </c>
      <c r="E22" s="23">
        <f>'Collection of Work'!$S$23</f>
        <v>0</v>
      </c>
      <c r="F22" s="23" t="str">
        <f t="shared" si="0"/>
        <v/>
      </c>
      <c r="G22" s="19" t="str">
        <f t="shared" si="1"/>
        <v/>
      </c>
      <c r="H22" s="25"/>
    </row>
    <row r="23" spans="1:8" ht="23.25" customHeight="1" x14ac:dyDescent="0.25">
      <c r="A23" s="20">
        <v>17</v>
      </c>
      <c r="B23" s="21" t="str">
        <f>IF(Learners!C27="","",Learners!C27)</f>
        <v/>
      </c>
      <c r="C23" s="21" t="str">
        <f>IF(Learners!B27="","",Learners!B27)</f>
        <v/>
      </c>
      <c r="D23" s="20" t="str">
        <f>IF(Learners!D27="","",Learners!D27)</f>
        <v/>
      </c>
      <c r="E23" s="20">
        <f>'Collection of Work'!$T$23</f>
        <v>0</v>
      </c>
      <c r="F23" s="20" t="str">
        <f t="shared" si="0"/>
        <v/>
      </c>
      <c r="G23" s="20" t="str">
        <f t="shared" si="1"/>
        <v/>
      </c>
      <c r="H23" s="22"/>
    </row>
    <row r="24" spans="1:8" ht="23.25" customHeight="1" x14ac:dyDescent="0.25">
      <c r="A24" s="23">
        <v>18</v>
      </c>
      <c r="B24" s="24" t="str">
        <f>IF(Learners!C28="","",Learners!C28)</f>
        <v/>
      </c>
      <c r="C24" s="24" t="str">
        <f>IF(Learners!B28="","",Learners!B28)</f>
        <v/>
      </c>
      <c r="D24" s="23" t="str">
        <f>IF(Learners!D28="","",Learners!D28)</f>
        <v/>
      </c>
      <c r="E24" s="23">
        <f>'Collection of Work'!$U$23</f>
        <v>0</v>
      </c>
      <c r="F24" s="23" t="str">
        <f t="shared" si="0"/>
        <v/>
      </c>
      <c r="G24" s="19" t="str">
        <f t="shared" si="1"/>
        <v/>
      </c>
      <c r="H24" s="25"/>
    </row>
    <row r="25" spans="1:8" ht="23.25" customHeight="1" x14ac:dyDescent="0.25">
      <c r="A25" s="20">
        <v>19</v>
      </c>
      <c r="B25" s="21" t="str">
        <f>IF(Learners!C29="","",Learners!C29)</f>
        <v/>
      </c>
      <c r="C25" s="21" t="str">
        <f>IF(Learners!B29="","",Learners!B29)</f>
        <v/>
      </c>
      <c r="D25" s="20" t="str">
        <f>IF(Learners!D29="","",Learners!D29)</f>
        <v/>
      </c>
      <c r="E25" s="20">
        <f>'Collection of Work'!$V$23</f>
        <v>0</v>
      </c>
      <c r="F25" s="20" t="str">
        <f t="shared" si="0"/>
        <v/>
      </c>
      <c r="G25" s="20" t="str">
        <f t="shared" si="1"/>
        <v/>
      </c>
      <c r="H25" s="22"/>
    </row>
    <row r="26" spans="1:8" ht="23.25" customHeight="1" x14ac:dyDescent="0.25">
      <c r="A26" s="23">
        <v>20</v>
      </c>
      <c r="B26" s="24" t="str">
        <f>IF(Learners!C30="","",Learners!C30)</f>
        <v/>
      </c>
      <c r="C26" s="24" t="str">
        <f>IF(Learners!B30="","",Learners!B30)</f>
        <v/>
      </c>
      <c r="D26" s="23" t="str">
        <f>IF(Learners!D30="","",Learners!D30)</f>
        <v/>
      </c>
      <c r="E26" s="23">
        <f>'Collection of Work'!$W$23</f>
        <v>0</v>
      </c>
      <c r="F26" s="23" t="str">
        <f t="shared" si="0"/>
        <v/>
      </c>
      <c r="G26" s="19" t="str">
        <f t="shared" si="1"/>
        <v/>
      </c>
      <c r="H26" s="25"/>
    </row>
    <row r="27" spans="1:8" x14ac:dyDescent="0.25">
      <c r="H27" s="18"/>
    </row>
    <row r="28" spans="1:8" ht="29.25" customHeight="1" x14ac:dyDescent="0.25">
      <c r="A28" s="45" t="s">
        <v>25</v>
      </c>
      <c r="B28" s="46"/>
      <c r="C28" s="46"/>
      <c r="D28" s="46"/>
      <c r="E28" s="46"/>
      <c r="F28" s="46"/>
      <c r="G28" s="46"/>
      <c r="H28" s="46"/>
    </row>
    <row r="29" spans="1:8" ht="30" customHeight="1" x14ac:dyDescent="0.25">
      <c r="A29" s="29" t="s">
        <v>26</v>
      </c>
      <c r="B29" s="30"/>
      <c r="C29" s="30"/>
      <c r="D29" s="30"/>
      <c r="E29" s="30"/>
      <c r="F29" s="30"/>
      <c r="G29" s="30"/>
      <c r="H29" s="30"/>
    </row>
    <row r="30" spans="1:8" x14ac:dyDescent="0.25">
      <c r="B30" s="7"/>
    </row>
  </sheetData>
  <sheetProtection algorithmName="SHA-512" hashValue="YxL/AyEDbpOBdkCUaXtMG6mx78WoJFtaL0wJfsy2oeF06XkMRl3cuAJnQJeo6WltGMh/al0QfWHj88mhYmSyfg==" saltValue="pXQZ91yWosb9M/9bkCExVg=="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8a304dd5-7e6f-40be-acfb-5410e2b167fb"/>
    <ds:schemaRef ds:uri="http://schemas.microsoft.com/office/infopath/2007/PartnerControls"/>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80ce844a-3414-47bc-be42-35076de08631"/>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2020-10-20T14:33:21Z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